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s>
  <calcPr calcId="144525"/>
</workbook>
</file>

<file path=xl/sharedStrings.xml><?xml version="1.0" encoding="utf-8"?>
<sst xmlns="http://schemas.openxmlformats.org/spreadsheetml/2006/main" count="1271" uniqueCount="517">
  <si>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</si>
  <si>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</si>
  <si>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</si>
  <si>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</si>
  <si>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</si>
  <si>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</si>
  <si>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</si>
  <si>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</si>
  <si>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</si>
  <si>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</si>
  <si>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</si>
  <si>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</si>
  <si>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</si>
  <si>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</si>
  <si>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</si>
  <si>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</si>
  <si>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</si>
  <si>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</si>
  <si>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</si>
  <si>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</si>
  <si>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</si>
  <si>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</si>
  <si>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</si>
  <si>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</si>
  <si>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</si>
  <si>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</si>
  <si>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</si>
  <si>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</si>
  <si>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</si>
  <si>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</si>
  <si>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</si>
  <si>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</si>
  <si>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</si>
  <si>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</si>
  <si>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</si>
  <si>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</si>
  <si>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</si>
  <si>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</si>
  <si>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</si>
  <si>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</si>
  <si>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</si>
  <si>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</si>
  <si>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</si>
  <si>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</si>
  <si>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</si>
  <si>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</si>
  <si>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</si>
  <si>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</si>
  <si>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</si>
  <si>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</si>
  <si>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</si>
  <si>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</si>
  <si>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</si>
  <si>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</si>
  <si>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</si>
  <si>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</si>
  <si>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</si>
  <si>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</si>
  <si>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</si>
  <si>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</si>
  <si>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</si>
  <si>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</si>
  <si>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</si>
  <si>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</si>
  <si>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</si>
  <si>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</si>
  <si>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</si>
  <si>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</si>
  <si>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</si>
  <si>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</si>
  <si>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143001</t>
  </si>
  <si>
    <t>楚雄彝族自治州统计局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</si>
  <si>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</si>
  <si>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</si>
  <si>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</si>
  <si>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</si>
  <si>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</si>
  <si>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</si>
  <si>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</si>
  <si>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</si>
  <si>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</si>
  <si>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</si>
  <si>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</si>
  <si>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</si>
  <si>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</si>
  <si>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</si>
  <si>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</si>
  <si>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</si>
  <si>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</si>
  <si>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</si>
  <si>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</si>
  <si>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</si>
  <si>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</si>
  <si>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</si>
  <si>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</si>
  <si>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</si>
  <si>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</si>
  <si>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</si>
  <si>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</si>
  <si>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20105</t>
  </si>
  <si>
    <t>统计信息事务</t>
  </si>
  <si>
    <t>2010501</t>
  </si>
  <si>
    <t>行政运行</t>
  </si>
  <si>
    <t>2010505</t>
  </si>
  <si>
    <t>专项统计业务</t>
  </si>
  <si>
    <t>2010506</t>
  </si>
  <si>
    <t>统计管理</t>
  </si>
  <si>
    <t>2010507</t>
  </si>
  <si>
    <t>专项普查活动</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</si>
  <si>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</si>
  <si>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</si>
  <si>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</si>
  <si>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</si>
  <si>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</si>
  <si>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</si>
  <si>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</si>
  <si>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</si>
  <si>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</si>
  <si>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</si>
  <si>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</si>
  <si>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</si>
  <si>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</si>
  <si>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</si>
  <si>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</si>
  <si>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</si>
  <si>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</si>
  <si>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</si>
  <si>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</si>
  <si>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</si>
  <si>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</si>
  <si>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</si>
  <si>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</si>
  <si>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</si>
  <si>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</si>
  <si>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</si>
  <si>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</si>
  <si>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</si>
  <si>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</si>
  <si>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</si>
  <si>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</si>
  <si>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</si>
  <si>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</si>
  <si>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</si>
  <si>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</si>
  <si>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</si>
  <si>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</si>
  <si>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</si>
  <si>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</si>
  <si>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</si>
  <si>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</si>
  <si>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</si>
  <si>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</si>
  <si>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</si>
  <si>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</si>
  <si>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</si>
  <si>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</si>
  <si>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</si>
  <si>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</si>
  <si>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</si>
  <si>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</si>
  <si>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</si>
  <si>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</si>
  <si>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</si>
  <si>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</si>
  <si>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</si>
  <si>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</si>
  <si>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</si>
  <si>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</si>
  <si>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</si>
  <si>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</si>
  <si>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</si>
  <si>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</si>
  <si>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</si>
  <si>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</si>
  <si>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</si>
  <si>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</si>
  <si>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</si>
  <si>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</si>
  <si>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</si>
  <si>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</si>
  <si>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</si>
  <si>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</si>
  <si>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</si>
  <si>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</si>
  <si>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</si>
  <si>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</si>
  <si>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</si>
  <si>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</si>
  <si>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</si>
  <si>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</si>
  <si>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</si>
  <si>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</si>
  <si>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</si>
  <si>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</si>
  <si>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</si>
  <si>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</si>
  <si>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</si>
  <si>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</si>
  <si>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</si>
  <si>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</si>
  <si>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</si>
  <si>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</si>
  <si>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</si>
  <si>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</si>
  <si>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</si>
  <si>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</si>
  <si>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</si>
  <si>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</si>
  <si>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</si>
  <si>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</si>
  <si>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</si>
  <si>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</si>
  <si>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</si>
  <si>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</si>
  <si>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</si>
  <si>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532300210000000020479</t>
  </si>
  <si>
    <t>行政人员工资支出</t>
  </si>
  <si>
    <t>基本工资</t>
  </si>
  <si>
    <t>532300221100000264152</t>
  </si>
  <si>
    <t>事业人员工资支出</t>
  </si>
  <si>
    <t>津贴补贴</t>
  </si>
  <si>
    <t>奖金</t>
  </si>
  <si>
    <t>532300210000000020478</t>
  </si>
  <si>
    <t>机关综合绩效支出</t>
  </si>
  <si>
    <t>532300231100001540689</t>
  </si>
  <si>
    <t>事业人员绩效工资</t>
  </si>
  <si>
    <t>绩效工资</t>
  </si>
  <si>
    <t>532300221100000264153</t>
  </si>
  <si>
    <t>事业综合绩效支出</t>
  </si>
  <si>
    <t>532300210000000020482</t>
  </si>
  <si>
    <t>机关事业单位基本养老保险缴费</t>
  </si>
  <si>
    <t>532300210000000020483</t>
  </si>
  <si>
    <t>社会保障缴费</t>
  </si>
  <si>
    <t>职工基本医疗保险缴费</t>
  </si>
  <si>
    <t>公务员医疗补助缴费</t>
  </si>
  <si>
    <t>其他社会保障缴费</t>
  </si>
  <si>
    <t>532300241100002114017</t>
  </si>
  <si>
    <t>工伤保险</t>
  </si>
  <si>
    <t>532300221100000579178</t>
  </si>
  <si>
    <t>失业保险</t>
  </si>
  <si>
    <t>532300210000000020484</t>
  </si>
  <si>
    <t>532300221100000270373</t>
  </si>
  <si>
    <t>工会经费</t>
  </si>
  <si>
    <t>532300231100001189168</t>
  </si>
  <si>
    <t>福利费</t>
  </si>
  <si>
    <t>532300210000000020487</t>
  </si>
  <si>
    <t>车辆使用费</t>
  </si>
  <si>
    <t>公务用车运行维护费</t>
  </si>
  <si>
    <t>532300210000000020488</t>
  </si>
  <si>
    <t>行政人员公务交通补贴</t>
  </si>
  <si>
    <t>其他交通费用</t>
  </si>
  <si>
    <t>532300210000000020489</t>
  </si>
  <si>
    <t>公务交通专项经费</t>
  </si>
  <si>
    <t>532300210000000017527</t>
  </si>
  <si>
    <t>一般公用经费</t>
  </si>
  <si>
    <t>办公费</t>
  </si>
  <si>
    <t>水费</t>
  </si>
  <si>
    <t>电费</t>
  </si>
  <si>
    <t>差旅费</t>
  </si>
  <si>
    <t>维修（护）费</t>
  </si>
  <si>
    <t>会议费</t>
  </si>
  <si>
    <t>532300221100000270372</t>
  </si>
  <si>
    <t>532300231100001540688</t>
  </si>
  <si>
    <t>考核优秀奖</t>
  </si>
  <si>
    <t>其他商品和服务支出</t>
  </si>
  <si>
    <t>532300210000000020490</t>
  </si>
  <si>
    <t>离退休公用经费</t>
  </si>
  <si>
    <t>532300210000000020485</t>
  </si>
  <si>
    <t>对个人和家庭的补助</t>
  </si>
  <si>
    <t>退休费</t>
  </si>
  <si>
    <t>532300251100003555914</t>
  </si>
  <si>
    <t>楚雄州统计局2025年职业年金记实资金</t>
  </si>
  <si>
    <t>职业年金缴费</t>
  </si>
  <si>
    <t>532300251100003555656</t>
  </si>
  <si>
    <t>楚雄州统计局2025年遗属生活困难补助资金</t>
  </si>
  <si>
    <t>生活补助</t>
  </si>
  <si>
    <t>预算05-1表</t>
  </si>
  <si>
    <t>2025年部门项目支出预算表（其他运转类、特定目标类项目）</t>
  </si>
  <si>
    <t>项目分类</t>
  </si>
  <si>
    <t>经济科目编码</t>
  </si>
  <si>
    <t>经济科目名称</t>
  </si>
  <si>
    <t>本年拨款</t>
  </si>
  <si>
    <t>其中：本次下达</t>
  </si>
  <si>
    <t>2025年州级单位离退休干部党支部党建工作经费</t>
  </si>
  <si>
    <t>311 专项业务类</t>
  </si>
  <si>
    <t>532300251100003976861</t>
  </si>
  <si>
    <t>30299</t>
  </si>
  <si>
    <t>楚雄州2025年全国1%人口抽样调查经费</t>
  </si>
  <si>
    <t>532300251100003582999</t>
  </si>
  <si>
    <t>30201</t>
  </si>
  <si>
    <t>30202</t>
  </si>
  <si>
    <t>印刷费</t>
  </si>
  <si>
    <t>30211</t>
  </si>
  <si>
    <t>30215</t>
  </si>
  <si>
    <t>30216</t>
  </si>
  <si>
    <t>培训费</t>
  </si>
  <si>
    <t>30239</t>
  </si>
  <si>
    <t>31002</t>
  </si>
  <si>
    <t>办公设备购置</t>
  </si>
  <si>
    <t>楚雄州第五次全国经济普查经费</t>
  </si>
  <si>
    <t>532300220000000018760</t>
  </si>
  <si>
    <t>30227</t>
  </si>
  <si>
    <t>委托业务费</t>
  </si>
  <si>
    <t>统计事业专项经费</t>
  </si>
  <si>
    <t>532300210000000022338</t>
  </si>
  <si>
    <t>30207</t>
  </si>
  <si>
    <t>邮电费</t>
  </si>
  <si>
    <t>30226</t>
  </si>
  <si>
    <t>劳务费</t>
  </si>
  <si>
    <t>统计专网运行维护及租用经费</t>
  </si>
  <si>
    <t>223 专业信息系统运行维护费</t>
  </si>
  <si>
    <t>532300210000000017723</t>
  </si>
  <si>
    <t>30213</t>
  </si>
  <si>
    <t>31007</t>
  </si>
  <si>
    <t>信息网络及软件购置更新</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</si>
  <si>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</si>
  <si>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</si>
  <si>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</si>
  <si>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</si>
  <si>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</si>
  <si>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</si>
  <si>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</si>
  <si>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</si>
  <si>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</si>
  <si>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</si>
  <si>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</si>
  <si>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</si>
  <si>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按《第五次全国经济普查方案》要求，组织开展好普查资料分析、课题研究、整理各类普查资料、普查工作总结。</t>
  </si>
  <si>
    <t>产出指标</t>
  </si>
  <si>
    <t>数量指标</t>
  </si>
  <si>
    <t>研究课题数量</t>
  </si>
  <si>
    <t>&gt;=</t>
  </si>
  <si>
    <t>个</t>
  </si>
  <si>
    <t>定量指标</t>
  </si>
  <si>
    <t>按普查方案要求开展普查数据课题研究。</t>
  </si>
  <si>
    <t>效益指标</t>
  </si>
  <si>
    <t>社会效益</t>
  </si>
  <si>
    <t>课题研究完成率</t>
  </si>
  <si>
    <t>=</t>
  </si>
  <si>
    <t>100</t>
  </si>
  <si>
    <t>%</t>
  </si>
  <si>
    <t>形成普查数据课题研究报告。</t>
  </si>
  <si>
    <t>满意度指标</t>
  </si>
  <si>
    <t>服务对象满意度</t>
  </si>
  <si>
    <t>受益人群满意度</t>
  </si>
  <si>
    <t>90</t>
  </si>
  <si>
    <t>受益人群对工作开展情况满意程度</t>
  </si>
  <si>
    <t>根据国家、省2025年全国1%人口抽样调查工作协调小组安排，按时完成楚雄州抽中样本调查小区的人口状况摸底工作、绘制调查小区图、编制调查小区户主姓名底册，开展调查业务培训、入户调查、数据审核上报等工作。</t>
  </si>
  <si>
    <t>调查覆盖率</t>
  </si>
  <si>
    <t>100.00</t>
  </si>
  <si>
    <t xml:space="preserve">按调查方案要求开展入户登记户数占抽中调查样本的比例。
</t>
  </si>
  <si>
    <t>调查数据验收合格率</t>
  </si>
  <si>
    <t>95.00</t>
  </si>
  <si>
    <t xml:space="preserve">调查样本数据质量抽查合格数占调查样本数的比重。
</t>
  </si>
  <si>
    <t>90.00</t>
  </si>
  <si>
    <t>受益人群对工作开展情况满意程度。</t>
  </si>
  <si>
    <t>按照中共楚雄州委组织部 中共楚雄州委老干部局 楚雄州财政局关于印发《楚雄州离退休干部党组织工作经费使用管理办法（试行）》的通知要求，州级机关离退休干部党支部工作经费纳入本级财政预算给予保障。</t>
  </si>
  <si>
    <t>做好机关退休干部党支部服务管理工作</t>
  </si>
  <si>
    <t>1.0</t>
  </si>
  <si>
    <t>1个州级机关离退休干部党支部工作经费纳入本级财政预算给予保障。</t>
  </si>
  <si>
    <t>保障局机关退休干部党支部开展学习活动，落实好“三会一课”、主题党日等制度。</t>
  </si>
  <si>
    <t>23</t>
  </si>
  <si>
    <t>人</t>
  </si>
  <si>
    <t>23名党员遵纪守法。</t>
  </si>
  <si>
    <t>90.0</t>
  </si>
  <si>
    <t>服务对象对工作开展情况满意程度。</t>
  </si>
  <si>
    <t>为确保全州统计联网直报系统正常运转，对统计专网运行维护，租用网络专线2条、数据专线11条，对“数据楚雄”APP进行维护。</t>
  </si>
  <si>
    <t>质量指标</t>
  </si>
  <si>
    <t>重大信息安全事故</t>
  </si>
  <si>
    <t>0</t>
  </si>
  <si>
    <t>次</t>
  </si>
  <si>
    <t>反映信息系统相关数据安全的保障情况。</t>
  </si>
  <si>
    <t>系统全年正常运行时长</t>
  </si>
  <si>
    <t>7200</t>
  </si>
  <si>
    <t>小时</t>
  </si>
  <si>
    <t>反映信息系统全年正常运行时间情况。</t>
  </si>
  <si>
    <t>使用人员满意度度</t>
  </si>
  <si>
    <t>反映使用对象对信息系统使用的满意度。
使用人员满意度=（对信息系统满意的使用人员/问卷调查人数）*100%</t>
  </si>
  <si>
    <t>1.年内为州委、州人民政府决策提供相关统计资料，为州两会代表、委员参政议政提供统计资料，编印《楚雄州国民经济和发展报告》《楚雄州国民经济和社会发展统计公报》《国民经济主要指标统计快报》《楚雄州领导干部经济工作手册》《楚雄州统计大调研专题资料汇编》等资料8350册，编印出版《楚雄统计年鉴》300册。
2.年内到党校举办1期统计法律法规培训；组织开展1次统计执法检查。
3.实施2024年公众对生态环境质量满意程度调查，为污染防治攻坚战成效考核、生态文明建设排头兵统计监测评价和高质量发展综合绩效评价提供基础数据。</t>
  </si>
  <si>
    <t>调查样本量</t>
  </si>
  <si>
    <t>5000</t>
  </si>
  <si>
    <t>是否在10县市抽取5000个样本开展公众对生态环境质量满意程度调查。</t>
  </si>
  <si>
    <t>编印统计资料</t>
  </si>
  <si>
    <t>8350</t>
  </si>
  <si>
    <t>册</t>
  </si>
  <si>
    <r>
      <t>编印《楚雄州国民经济和发展报告》《楚雄州国民经济和社会发展统计公报》《国民经济主要指标统计快报》《楚雄州领导干部经济工作手册》《楚雄州统计大调研专题资料汇编》等资料</t>
    </r>
    <r>
      <rPr>
        <sz val="11"/>
        <color rgb="FF000000"/>
        <rFont val="Times New Roman"/>
        <charset val="134"/>
      </rPr>
      <t>8350</t>
    </r>
    <r>
      <rPr>
        <sz val="11"/>
        <color rgb="FF000000"/>
        <rFont val="宋体"/>
        <charset val="134"/>
      </rPr>
      <t>册。</t>
    </r>
  </si>
  <si>
    <t>编印出版《楚雄统计年鉴》</t>
  </si>
  <si>
    <t>300</t>
  </si>
  <si>
    <t>编印出版《楚雄统计年鉴》300册。</t>
  </si>
  <si>
    <t>开展法律法规进党校培训</t>
  </si>
  <si>
    <t>1.00</t>
  </si>
  <si>
    <t>期</t>
  </si>
  <si>
    <t>年内开展法律法规进党校培训1期。</t>
  </si>
  <si>
    <t>开展统计执法检查</t>
  </si>
  <si>
    <t>年内开展统计执法检查至少1次。</t>
  </si>
  <si>
    <t>提供公众对生态环境质量满意程度分析报告</t>
  </si>
  <si>
    <t>篇</t>
  </si>
  <si>
    <t>提供公众对生态环境质量满意程度分析报告1篇。</t>
  </si>
  <si>
    <t>可持续影响</t>
  </si>
  <si>
    <t>提供国民经济主要指标统计快报</t>
  </si>
  <si>
    <t>提供国民经济主要指标统计快报数。</t>
  </si>
  <si>
    <t>受益人群满意度=（调查对象满意人数/受益人群参与调查人数）*100%。</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</si>
  <si>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</si>
  <si>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</si>
  <si>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</si>
  <si>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</si>
  <si>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</si>
  <si>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</si>
  <si>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</si>
  <si>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</si>
  <si>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</si>
  <si>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</si>
  <si>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</si>
  <si>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</si>
  <si>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</si>
  <si>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</si>
  <si>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</si>
  <si>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</si>
  <si>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</si>
  <si>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</si>
  <si>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</si>
  <si>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</si>
  <si>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印刷调查资料</t>
  </si>
  <si>
    <t>公文用纸、资料汇编、信封印刷服务</t>
  </si>
  <si>
    <t>批</t>
  </si>
  <si>
    <t>购买办公桌</t>
  </si>
  <si>
    <t>办公桌</t>
  </si>
  <si>
    <t>张</t>
  </si>
  <si>
    <t>购买办公椅</t>
  </si>
  <si>
    <t>办公椅</t>
  </si>
  <si>
    <t>把</t>
  </si>
  <si>
    <t>购买铁皮文件柜</t>
  </si>
  <si>
    <t>文件柜</t>
  </si>
  <si>
    <t>组</t>
  </si>
  <si>
    <t>购保密文件柜</t>
  </si>
  <si>
    <t>保密柜</t>
  </si>
  <si>
    <t>专用网络租用费</t>
  </si>
  <si>
    <t>网络接入服务</t>
  </si>
  <si>
    <t>元</t>
  </si>
  <si>
    <t>统计专网线路租用</t>
  </si>
  <si>
    <t>印刷统计资料</t>
  </si>
  <si>
    <t>公务用车保险服务</t>
  </si>
  <si>
    <t>机动车保险服务</t>
  </si>
  <si>
    <t>公务用车加油服务</t>
  </si>
  <si>
    <t>车辆加油、添加燃料服务</t>
  </si>
  <si>
    <t>公务用车维修和保养服务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</si>
  <si>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</si>
  <si>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</si>
  <si>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</si>
  <si>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</si>
  <si>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</si>
  <si>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</si>
  <si>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</si>
  <si>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</si>
  <si>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</si>
  <si>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</si>
  <si>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</si>
  <si>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</si>
  <si>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</si>
  <si>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</si>
  <si>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普查资料数据课题研究</t>
  </si>
  <si>
    <t>B0201 课题研究服务</t>
  </si>
  <si>
    <t>课题研究服务</t>
  </si>
  <si>
    <t>B1104 印刷和出版服务</t>
  </si>
  <si>
    <t>印刷和出版服务</t>
  </si>
  <si>
    <t>专用网络租用</t>
  </si>
  <si>
    <t>B1003 网络接入服务</t>
  </si>
  <si>
    <t>租用专用网络线路1条。</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</si>
  <si>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</si>
  <si>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</si>
  <si>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</si>
  <si>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</si>
  <si>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</si>
  <si>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</si>
  <si>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</si>
  <si>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</si>
  <si>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</si>
  <si>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</si>
  <si>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</si>
  <si>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</si>
  <si>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</si>
  <si>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</si>
  <si>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</si>
  <si>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</si>
  <si>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</si>
  <si>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</si>
  <si>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</si>
  <si>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</si>
  <si>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</si>
  <si>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</si>
  <si>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</si>
  <si>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</si>
  <si>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</si>
  <si>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</si>
  <si>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</si>
  <si>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</si>
  <si>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</si>
  <si>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A02010108 便携式计算机</t>
  </si>
  <si>
    <t>笔记本电脑</t>
  </si>
  <si>
    <t>台</t>
  </si>
  <si>
    <t>家具和用品</t>
  </si>
  <si>
    <t>A05010301 办公椅</t>
  </si>
  <si>
    <t>A05010201 办公桌</t>
  </si>
  <si>
    <t>A05010504 保密柜</t>
  </si>
  <si>
    <t>保密文件柜</t>
  </si>
  <si>
    <t>A05010502 文件柜</t>
  </si>
  <si>
    <t>铁皮文件柜</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</si>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</sst>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0.00;\-#,##0.00;;@"/>
    <numFmt numFmtId="179" formatCode="yyyy\-mm\-dd"/>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11"/>
      <color rgb="FF000000"/>
      <name val="Times New Roman"/>
      <charset val="134"/>
    </font>
    <font>
      <sz val="9"/>
      <color rgb="FF000000"/>
      <name val="Times New Roman"/>
      <charset val="134"/>
    </font>
    <font>
      <sz val="11"/>
      <color theme="1"/>
      <name val="宋体"/>
      <charset val="134"/>
    </font>
    <font>
      <b/>
      <sz val="21"/>
      <color rgb="FF000000"/>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1"/>
      <name val="Times New Roman"/>
      <charset val="134"/>
    </font>
    <font>
      <sz val="10.5"/>
      <name val="Times New Roman"/>
      <charset val="134"/>
    </font>
    <font>
      <sz val="9"/>
      <color rgb="FF000000"/>
      <name val="宋体"/>
      <charset val="134"/>
    </font>
    <font>
      <b/>
      <sz val="11.25"/>
      <color rgb="FF000000"/>
      <name val="宋体"/>
      <charset val="134"/>
    </font>
    <font>
      <sz val="11.25"/>
      <color theme="1"/>
      <name val="宋体"/>
      <charset val="134"/>
    </font>
    <font>
      <sz val="11"/>
      <color rgb="FF000000"/>
      <name val="宋体"/>
      <charset val="134"/>
      <scheme val="minor"/>
    </font>
    <font>
      <sz val="10"/>
      <color theme="1"/>
      <name val="宋体"/>
      <charset val="134"/>
    </font>
    <font>
      <b/>
      <sz val="9"/>
      <color rgb="FF000000"/>
      <name val="Arial"/>
      <charset val="134"/>
    </font>
    <font>
      <sz val="11"/>
      <color rgb="FF000000"/>
      <name val="SimSun"/>
      <charset val="134"/>
    </font>
    <font>
      <b/>
      <sz val="9"/>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0" fillId="0" borderId="1">
      <alignment horizontal="righ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0"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0" fillId="0" borderId="1">
      <alignment horizontal="right" vertical="center"/>
    </xf>
    <xf numFmtId="0" fontId="31" fillId="0" borderId="0" applyNumberFormat="0" applyFill="0" applyBorder="0" applyAlignment="0" applyProtection="0">
      <alignment vertical="center"/>
    </xf>
    <xf numFmtId="0" fontId="0" fillId="8" borderId="8"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29" fillId="10" borderId="0" applyNumberFormat="0" applyBorder="0" applyAlignment="0" applyProtection="0">
      <alignment vertical="center"/>
    </xf>
    <xf numFmtId="0" fontId="32" fillId="0" borderId="10" applyNumberFormat="0" applyFill="0" applyAlignment="0" applyProtection="0">
      <alignment vertical="center"/>
    </xf>
    <xf numFmtId="0" fontId="29" fillId="11" borderId="0" applyNumberFormat="0" applyBorder="0" applyAlignment="0" applyProtection="0">
      <alignment vertical="center"/>
    </xf>
    <xf numFmtId="0" fontId="38" fillId="12" borderId="11" applyNumberFormat="0" applyAlignment="0" applyProtection="0">
      <alignment vertical="center"/>
    </xf>
    <xf numFmtId="0" fontId="39" fillId="12" borderId="7" applyNumberFormat="0" applyAlignment="0" applyProtection="0">
      <alignment vertical="center"/>
    </xf>
    <xf numFmtId="0" fontId="40" fillId="13" borderId="12"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10" fontId="10" fillId="0" borderId="1">
      <alignment horizontal="righ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6" fontId="10" fillId="0" borderId="1">
      <alignment horizontal="right" vertical="center"/>
    </xf>
    <xf numFmtId="180" fontId="10" fillId="0" borderId="1">
      <alignment horizontal="right" vertical="center"/>
    </xf>
  </cellStyleXfs>
  <cellXfs count="130">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178" fontId="7" fillId="0" borderId="1" xfId="54" applyFont="1">
      <alignment horizontal="right" vertical="center"/>
    </xf>
    <xf numFmtId="0" fontId="0" fillId="0" borderId="0" xfId="0" applyBorder="1" applyAlignment="1" applyProtection="1">
      <alignment horizontal="left" vertical="center"/>
    </xf>
    <xf numFmtId="49" fontId="2" fillId="0" borderId="0" xfId="53" applyFont="1" applyBorder="1" applyAlignment="1">
      <alignment horizontal="right" vertical="center" wrapText="1"/>
    </xf>
    <xf numFmtId="0" fontId="0" fillId="0" borderId="0" xfId="0" applyBorder="1" applyAlignment="1" applyProtection="1">
      <alignment horizontal="center" vertical="center"/>
    </xf>
    <xf numFmtId="49" fontId="2" fillId="0" borderId="0" xfId="53" applyFont="1" applyBorder="1" applyAlignment="1">
      <alignment horizontal="center" vertical="center" wrapText="1"/>
    </xf>
    <xf numFmtId="49" fontId="2" fillId="0" borderId="0" xfId="53" applyFont="1" applyBorder="1" applyAlignment="1">
      <alignment horizontal="center" vertical="center" wrapText="1"/>
    </xf>
    <xf numFmtId="49" fontId="3" fillId="0" borderId="0" xfId="53" applyFont="1" applyBorder="1" applyAlignment="1">
      <alignment horizontal="center" vertical="center" wrapText="1"/>
    </xf>
    <xf numFmtId="49" fontId="2" fillId="0" borderId="1" xfId="53" applyFont="1" applyAlignment="1">
      <alignment horizontal="center"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8" fillId="0" borderId="1" xfId="53" applyFont="1">
      <alignment horizontal="left" vertical="center" wrapText="1"/>
    </xf>
    <xf numFmtId="49" fontId="8" fillId="0" borderId="1" xfId="53" applyFont="1">
      <alignment horizontal="left" vertical="center" wrapText="1"/>
    </xf>
    <xf numFmtId="178" fontId="6" fillId="0" borderId="1" xfId="54" applyFont="1" applyAlignment="1">
      <alignment horizontal="center" vertical="center" wrapText="1"/>
    </xf>
    <xf numFmtId="178" fontId="6" fillId="0" borderId="1" xfId="54" applyFont="1" applyAlignment="1">
      <alignment horizontal="right" vertical="center" wrapText="1"/>
    </xf>
    <xf numFmtId="178" fontId="4" fillId="0" borderId="1" xfId="54" applyFont="1" applyAlignment="1">
      <alignment horizontal="center" vertical="center" wrapText="1"/>
    </xf>
    <xf numFmtId="49" fontId="8" fillId="0" borderId="1" xfId="53" applyFont="1" applyAlignment="1">
      <alignment horizontal="center" vertical="center" wrapText="1"/>
    </xf>
    <xf numFmtId="49" fontId="8" fillId="0" borderId="1" xfId="53" applyFont="1" applyAlignment="1">
      <alignment horizontal="center" vertical="center" wrapText="1"/>
    </xf>
    <xf numFmtId="49" fontId="8" fillId="0" borderId="1" xfId="53" applyFont="1" applyAlignment="1">
      <alignment horizontal="center" vertical="center" wrapText="1"/>
    </xf>
    <xf numFmtId="178" fontId="8" fillId="0" borderId="1" xfId="54" applyFont="1">
      <alignment horizontal="right" vertical="center"/>
    </xf>
    <xf numFmtId="49" fontId="5" fillId="0" borderId="0" xfId="53" applyFont="1" applyBorder="1">
      <alignment horizontal="left" vertical="center" wrapText="1"/>
    </xf>
    <xf numFmtId="49" fontId="9" fillId="0" borderId="0" xfId="53" applyFont="1" applyBorder="1" applyAlignment="1">
      <alignment horizontal="center" vertical="center" wrapText="1"/>
    </xf>
    <xf numFmtId="49" fontId="5" fillId="0" borderId="2" xfId="53" applyFont="1" applyBorder="1" applyAlignment="1">
      <alignment horizontal="left" vertical="center" wrapText="1"/>
    </xf>
    <xf numFmtId="49" fontId="5" fillId="0" borderId="3" xfId="53" applyFont="1" applyBorder="1" applyAlignment="1">
      <alignment horizontal="left"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0" fontId="8" fillId="0" borderId="1" xfId="0" applyFont="1" applyBorder="1" applyAlignment="1" applyProtection="1">
      <alignment horizontal="center" vertical="center"/>
    </xf>
    <xf numFmtId="0" fontId="8" fillId="0" borderId="4" xfId="0" applyFont="1" applyBorder="1" applyAlignment="1" applyProtection="1">
      <alignment horizontal="center" vertical="center"/>
    </xf>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8" fontId="15" fillId="0" borderId="1" xfId="54" applyFont="1">
      <alignment horizontal="right" vertical="center"/>
    </xf>
    <xf numFmtId="49" fontId="14" fillId="0" borderId="1" xfId="0" applyNumberFormat="1" applyFont="1" applyBorder="1" applyAlignment="1" applyProtection="1">
      <alignment horizontal="center" vertical="center" wrapText="1"/>
    </xf>
    <xf numFmtId="178" fontId="16" fillId="0" borderId="1" xfId="54" applyFont="1">
      <alignment horizontal="right" vertical="center"/>
    </xf>
    <xf numFmtId="49" fontId="10" fillId="0" borderId="0" xfId="53" applyBorder="1" applyAlignment="1">
      <alignment horizontal="right" vertical="center" wrapText="1"/>
    </xf>
    <xf numFmtId="49" fontId="5" fillId="0" borderId="0" xfId="53" applyFont="1" applyBorder="1" applyAlignment="1">
      <alignment horizontal="center" vertical="center" wrapText="1"/>
    </xf>
    <xf numFmtId="49" fontId="9" fillId="0" borderId="0" xfId="53" applyFont="1" applyBorder="1" applyAlignment="1">
      <alignment horizontal="center" vertical="center" wrapText="1"/>
    </xf>
    <xf numFmtId="49" fontId="17" fillId="0" borderId="1" xfId="53" applyFont="1" applyAlignment="1">
      <alignment horizontal="center" vertical="center" wrapText="1"/>
    </xf>
    <xf numFmtId="49" fontId="17" fillId="0" borderId="1" xfId="53" applyFont="1" applyAlignment="1">
      <alignment horizontal="center" vertical="center" wrapText="1"/>
    </xf>
    <xf numFmtId="180" fontId="17" fillId="0" borderId="1" xfId="0" applyNumberFormat="1" applyFont="1" applyBorder="1" applyAlignment="1" applyProtection="1">
      <alignment horizontal="center" vertical="center"/>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49" fontId="17" fillId="0" borderId="1" xfId="0" applyNumberFormat="1" applyFont="1" applyBorder="1" applyAlignment="1" applyProtection="1">
      <alignment horizontal="center" vertical="center" wrapText="1"/>
    </xf>
    <xf numFmtId="178" fontId="6" fillId="0" borderId="1" xfId="0" applyNumberFormat="1" applyFont="1" applyBorder="1" applyAlignment="1" applyProtection="1">
      <alignment horizontal="right" vertical="center"/>
    </xf>
    <xf numFmtId="49" fontId="5" fillId="0" borderId="1" xfId="53" applyFont="1" applyAlignment="1">
      <alignment horizontal="center" vertical="center" wrapText="1"/>
    </xf>
    <xf numFmtId="49" fontId="17" fillId="0" borderId="1" xfId="0" applyNumberFormat="1" applyFont="1" applyBorder="1" applyAlignment="1" applyProtection="1">
      <alignment horizontal="center" vertical="center" wrapText="1"/>
    </xf>
    <xf numFmtId="178" fontId="7" fillId="0" borderId="1" xfId="0" applyNumberFormat="1" applyFont="1" applyBorder="1" applyAlignment="1" applyProtection="1">
      <alignment horizontal="right" vertical="center"/>
    </xf>
    <xf numFmtId="49" fontId="17"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3" applyFont="1" applyAlignment="1">
      <alignment horizontal="center" vertical="center" wrapText="1"/>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center" wrapText="1"/>
    </xf>
    <xf numFmtId="0" fontId="6" fillId="0" borderId="1" xfId="0" applyFont="1" applyBorder="1" applyAlignment="1" applyProtection="1">
      <alignment horizontal="left" vertical="center" wrapText="1"/>
    </xf>
    <xf numFmtId="49" fontId="5" fillId="0" borderId="2" xfId="53" applyFont="1" applyBorder="1" applyAlignment="1">
      <alignment horizontal="left" vertical="center" wrapText="1"/>
    </xf>
    <xf numFmtId="49" fontId="5" fillId="0" borderId="3" xfId="53" applyFont="1" applyBorder="1" applyAlignment="1">
      <alignment horizontal="left" vertical="center" wrapText="1"/>
    </xf>
    <xf numFmtId="49" fontId="5" fillId="0" borderId="1" xfId="53" applyFont="1" applyAlignment="1">
      <alignment horizontal="left" vertical="center" wrapText="1"/>
    </xf>
    <xf numFmtId="0" fontId="4"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49" fontId="21" fillId="0" borderId="1" xfId="53" applyFont="1">
      <alignment horizontal="left" vertical="center" wrapText="1"/>
    </xf>
    <xf numFmtId="49" fontId="21" fillId="0" borderId="1" xfId="53" applyFont="1">
      <alignment horizontal="left" vertical="center" wrapText="1"/>
    </xf>
    <xf numFmtId="0" fontId="21" fillId="0" borderId="1" xfId="53" applyNumberFormat="1" applyFont="1">
      <alignment horizontal="left" vertical="center" wrapText="1"/>
    </xf>
    <xf numFmtId="0" fontId="21" fillId="0" borderId="1" xfId="53" applyNumberFormat="1" applyFont="1">
      <alignment horizontal="left" vertical="center" wrapText="1"/>
    </xf>
    <xf numFmtId="0" fontId="17"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49" fontId="5" fillId="0" borderId="1" xfId="53" applyFont="1" applyBorder="1" applyAlignment="1">
      <alignment horizontal="center" vertical="center" wrapText="1"/>
    </xf>
    <xf numFmtId="0" fontId="5" fillId="2" borderId="5" xfId="0" applyNumberFormat="1" applyFont="1" applyFill="1" applyBorder="1" applyAlignment="1">
      <alignment horizontal="center" vertical="center" wrapText="1"/>
      <protection locked="0"/>
    </xf>
    <xf numFmtId="0" fontId="5" fillId="2" borderId="6" xfId="0" applyNumberFormat="1" applyFont="1" applyFill="1" applyBorder="1" applyAlignment="1">
      <alignment horizontal="center" vertical="center" wrapText="1"/>
      <protection locked="0"/>
    </xf>
    <xf numFmtId="178" fontId="6" fillId="0" borderId="1" xfId="54" applyFont="1" applyBorder="1">
      <alignment horizontal="right" vertical="center"/>
    </xf>
    <xf numFmtId="49" fontId="5" fillId="0" borderId="0" xfId="53" applyFont="1" applyBorder="1" applyAlignment="1">
      <alignment horizontal="center" vertical="center" wrapText="1"/>
    </xf>
    <xf numFmtId="0" fontId="8" fillId="0" borderId="1" xfId="53" applyNumberFormat="1" applyFont="1" applyAlignment="1">
      <alignment horizontal="center" vertical="center" wrapText="1"/>
    </xf>
    <xf numFmtId="49" fontId="8" fillId="0" borderId="1" xfId="53" applyFont="1" applyAlignment="1">
      <alignment horizontal="left" vertical="center" wrapText="1" indent="1"/>
    </xf>
    <xf numFmtId="49" fontId="5" fillId="0" borderId="1" xfId="53" applyFont="1" applyAlignment="1">
      <alignment horizontal="left" vertical="center" wrapText="1" indent="1"/>
    </xf>
    <xf numFmtId="49" fontId="8" fillId="0" borderId="1" xfId="53" applyFont="1" applyAlignment="1">
      <alignment horizontal="left" vertical="center" wrapText="1" indent="2"/>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49" fontId="23" fillId="0" borderId="1" xfId="0" applyNumberFormat="1" applyFont="1" applyBorder="1" applyAlignment="1" applyProtection="1">
      <alignment horizontal="center" vertical="center" wrapText="1"/>
    </xf>
    <xf numFmtId="0" fontId="17" fillId="0" borderId="5" xfId="0" applyFont="1" applyBorder="1" applyAlignment="1">
      <alignment vertical="center" wrapText="1"/>
      <protection locked="0"/>
    </xf>
    <xf numFmtId="0" fontId="5" fillId="0" borderId="5" xfId="0" applyFont="1" applyBorder="1" applyAlignment="1">
      <alignment vertical="center" wrapText="1"/>
      <protection locked="0"/>
    </xf>
    <xf numFmtId="0" fontId="17" fillId="0" borderId="5" xfId="0" applyFont="1" applyBorder="1" applyAlignment="1" applyProtection="1">
      <alignment horizontal="left" vertical="center"/>
    </xf>
    <xf numFmtId="0" fontId="5" fillId="0" borderId="5" xfId="0" applyFont="1" applyBorder="1" applyAlignment="1" applyProtection="1">
      <alignment vertical="center" wrapText="1"/>
    </xf>
    <xf numFmtId="0" fontId="24" fillId="0" borderId="5" xfId="0" applyFont="1" applyBorder="1" applyAlignment="1" applyProtection="1">
      <alignment horizontal="center" vertical="center"/>
    </xf>
    <xf numFmtId="0" fontId="17" fillId="0" borderId="5" xfId="0" applyFont="1" applyBorder="1" applyAlignment="1" applyProtection="1">
      <alignment horizontal="left" vertical="center" wrapText="1"/>
    </xf>
    <xf numFmtId="0" fontId="24" fillId="0" borderId="5" xfId="0" applyFont="1" applyBorder="1" applyAlignment="1">
      <alignment horizontal="center" vertical="center" wrapText="1"/>
      <protection locked="0"/>
    </xf>
    <xf numFmtId="0" fontId="17" fillId="0" borderId="5" xfId="0" applyFont="1" applyBorder="1" applyAlignment="1">
      <alignment horizontal="left" vertical="center" wrapText="1"/>
      <protection locked="0"/>
    </xf>
    <xf numFmtId="4" fontId="6" fillId="0" borderId="5"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8" fontId="7" fillId="0" borderId="1" xfId="54" applyFont="1" applyAlignment="1">
      <alignment horizontal="left" vertical="center"/>
    </xf>
    <xf numFmtId="178" fontId="7" fillId="0" borderId="1" xfId="54" applyFont="1" applyAlignment="1">
      <alignment horizontal="left" vertical="center" indent="1"/>
    </xf>
    <xf numFmtId="178" fontId="7" fillId="0" borderId="1" xfId="54" applyFont="1" applyAlignment="1">
      <alignment horizontal="left" vertical="center" indent="2"/>
    </xf>
    <xf numFmtId="178" fontId="6" fillId="0" borderId="1" xfId="54" applyFont="1" applyFill="1">
      <alignment horizontal="right" vertical="center"/>
    </xf>
    <xf numFmtId="178" fontId="6" fillId="0" borderId="1" xfId="54" applyFont="1" applyFill="1">
      <alignment horizontal="right" vertical="center"/>
    </xf>
    <xf numFmtId="178" fontId="7" fillId="0" borderId="1" xfId="54" applyFont="1" applyAlignment="1">
      <alignment horizontal="center" vertical="center"/>
    </xf>
    <xf numFmtId="0" fontId="17" fillId="2" borderId="1" xfId="0" applyFont="1" applyFill="1" applyBorder="1" applyAlignment="1" applyProtection="1">
      <alignment horizontal="center" vertical="center"/>
    </xf>
    <xf numFmtId="49" fontId="5" fillId="0" borderId="2" xfId="53" applyFont="1" applyBorder="1" applyAlignment="1">
      <alignment horizontal="center" vertical="center" wrapText="1"/>
    </xf>
    <xf numFmtId="49" fontId="5" fillId="0" borderId="3" xfId="53" applyFont="1" applyBorder="1" applyAlignment="1">
      <alignment horizontal="center" vertical="center" wrapText="1"/>
    </xf>
    <xf numFmtId="49" fontId="5" fillId="0" borderId="1" xfId="53" applyFont="1" applyBorder="1" applyAlignment="1">
      <alignment horizontal="center" vertical="center" wrapText="1"/>
    </xf>
    <xf numFmtId="49" fontId="5" fillId="0" borderId="1" xfId="53" applyFont="1" applyBorder="1">
      <alignment horizontal="left" vertical="center" wrapText="1"/>
    </xf>
    <xf numFmtId="178" fontId="6" fillId="0" borderId="1" xfId="54" applyFont="1" applyBorder="1">
      <alignment horizontal="right" vertical="center"/>
    </xf>
    <xf numFmtId="0" fontId="6" fillId="0" borderId="1" xfId="0" applyFont="1" applyBorder="1" applyAlignment="1" applyProtection="1"/>
    <xf numFmtId="49" fontId="24" fillId="0" borderId="1" xfId="53" applyFont="1" applyBorder="1" applyAlignment="1">
      <alignment horizontal="center" vertical="center" wrapText="1"/>
    </xf>
    <xf numFmtId="4" fontId="6" fillId="0" borderId="1" xfId="0" applyNumberFormat="1" applyFont="1" applyBorder="1" applyAlignment="1" applyProtection="1">
      <alignment horizontal="right" vertical="center"/>
    </xf>
    <xf numFmtId="0" fontId="24" fillId="0" borderId="1" xfId="0" applyFont="1" applyBorder="1" applyAlignment="1" applyProtection="1">
      <alignment horizontal="left" vertical="center"/>
    </xf>
    <xf numFmtId="0" fontId="25" fillId="0" borderId="1" xfId="0" applyFont="1" applyBorder="1" applyAlignment="1" applyProtection="1">
      <alignment horizontal="right" vertical="center"/>
    </xf>
    <xf numFmtId="4" fontId="0" fillId="0" borderId="0" xfId="0" applyNumberFormat="1" applyBorder="1" applyAlignment="1" applyProtection="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1"/>
  <sheetViews>
    <sheetView showZeros="0" tabSelected="1" workbookViewId="0">
      <selection activeCell="B8" sqref="B8"/>
    </sheetView>
  </sheetViews>
  <sheetFormatPr defaultColWidth="9.28333333333333" defaultRowHeight="14.25" customHeight="1" outlineLevelCol="3"/>
  <cols>
    <col min="1" max="1" width="23.75" customWidth="1"/>
    <col min="2" max="2" width="18.5" customWidth="1"/>
    <col min="3" max="3" width="27" customWidth="1"/>
    <col min="4" max="4" width="24.75" customWidth="1"/>
  </cols>
  <sheetData>
    <row r="1" ht="13.5" customHeight="1" spans="1:4">
      <c r="A1" s="33"/>
      <c r="B1" s="33"/>
      <c r="C1" s="33"/>
      <c r="D1" s="39" t="s">
        <v>0</v>
      </c>
    </row>
    <row r="2" ht="27" customHeight="1" spans="1:4">
      <c r="A2" s="34" t="s">
        <v>1</v>
      </c>
      <c r="B2" s="34"/>
      <c r="C2" s="34"/>
      <c r="D2" s="34"/>
    </row>
    <row r="3" ht="21" customHeight="1" spans="1:4">
      <c r="A3" s="33" t="str">
        <f>"单位名称："&amp;"楚雄彝族自治州统计局"</f>
        <v>单位名称：楚雄彝族自治州统计局</v>
      </c>
      <c r="B3" s="33"/>
      <c r="C3" s="33"/>
      <c r="D3" s="39" t="s">
        <v>2</v>
      </c>
    </row>
    <row r="4" ht="19.5" customHeight="1" spans="1:4">
      <c r="A4" s="121" t="s">
        <v>3</v>
      </c>
      <c r="B4" s="121"/>
      <c r="C4" s="121" t="s">
        <v>4</v>
      </c>
      <c r="D4" s="121"/>
    </row>
    <row r="5" ht="15" customHeight="1" spans="1:4">
      <c r="A5" s="121" t="s">
        <v>5</v>
      </c>
      <c r="B5" s="121" t="str">
        <f t="shared" ref="B5:D5" si="0">"2025"&amp;"年预算数"</f>
        <v>2025年预算数</v>
      </c>
      <c r="C5" s="121" t="s">
        <v>6</v>
      </c>
      <c r="D5" s="121" t="str">
        <f t="shared" si="0"/>
        <v>2025年预算数</v>
      </c>
    </row>
    <row r="6" ht="15" customHeight="1" spans="1:4">
      <c r="A6" s="121"/>
      <c r="B6" s="121"/>
      <c r="C6" s="121"/>
      <c r="D6" s="121"/>
    </row>
    <row r="7" ht="25.3" customHeight="1" spans="1:4">
      <c r="A7" s="122" t="s">
        <v>7</v>
      </c>
      <c r="B7" s="123">
        <v>13467295.81</v>
      </c>
      <c r="C7" s="122" t="s">
        <v>8</v>
      </c>
      <c r="D7" s="123">
        <v>10209806.04</v>
      </c>
    </row>
    <row r="8" ht="25.3" customHeight="1" spans="1:4">
      <c r="A8" s="122" t="s">
        <v>9</v>
      </c>
      <c r="B8" s="123"/>
      <c r="C8" s="122" t="s">
        <v>10</v>
      </c>
      <c r="D8" s="123"/>
    </row>
    <row r="9" ht="25.3" customHeight="1" spans="1:4">
      <c r="A9" s="122" t="s">
        <v>11</v>
      </c>
      <c r="B9" s="123"/>
      <c r="C9" s="122" t="s">
        <v>12</v>
      </c>
      <c r="D9" s="123"/>
    </row>
    <row r="10" ht="25.3" customHeight="1" spans="1:4">
      <c r="A10" s="122" t="s">
        <v>13</v>
      </c>
      <c r="B10" s="123"/>
      <c r="C10" s="122" t="s">
        <v>14</v>
      </c>
      <c r="D10" s="123"/>
    </row>
    <row r="11" ht="25.3" customHeight="1" spans="1:4">
      <c r="A11" s="122" t="s">
        <v>15</v>
      </c>
      <c r="B11" s="123"/>
      <c r="C11" s="122" t="s">
        <v>16</v>
      </c>
      <c r="D11" s="123"/>
    </row>
    <row r="12" ht="20.25" customHeight="1" spans="1:4">
      <c r="A12" s="122" t="s">
        <v>17</v>
      </c>
      <c r="B12" s="123"/>
      <c r="C12" s="122" t="s">
        <v>18</v>
      </c>
      <c r="D12" s="123"/>
    </row>
    <row r="13" ht="20.25" customHeight="1" spans="1:4">
      <c r="A13" s="122" t="s">
        <v>19</v>
      </c>
      <c r="B13" s="123"/>
      <c r="C13" s="122" t="s">
        <v>20</v>
      </c>
      <c r="D13" s="123"/>
    </row>
    <row r="14" ht="20.25" customHeight="1" spans="1:4">
      <c r="A14" s="122" t="s">
        <v>21</v>
      </c>
      <c r="B14" s="123"/>
      <c r="C14" s="122" t="s">
        <v>22</v>
      </c>
      <c r="D14" s="123">
        <v>2012618.01</v>
      </c>
    </row>
    <row r="15" ht="20.25" customHeight="1" spans="1:4">
      <c r="A15" s="122" t="s">
        <v>23</v>
      </c>
      <c r="B15" s="123"/>
      <c r="C15" s="122" t="s">
        <v>24</v>
      </c>
      <c r="D15" s="123"/>
    </row>
    <row r="16" ht="20.25" customHeight="1" spans="1:4">
      <c r="A16" s="122" t="s">
        <v>25</v>
      </c>
      <c r="B16" s="123"/>
      <c r="C16" s="122" t="s">
        <v>26</v>
      </c>
      <c r="D16" s="123">
        <v>564354.88</v>
      </c>
    </row>
    <row r="17" ht="20.25" customHeight="1" spans="1:4">
      <c r="A17" s="122"/>
      <c r="B17" s="123"/>
      <c r="C17" s="122" t="s">
        <v>27</v>
      </c>
      <c r="D17" s="123"/>
    </row>
    <row r="18" ht="20.25" customHeight="1" spans="1:4">
      <c r="A18" s="122"/>
      <c r="B18" s="124"/>
      <c r="C18" s="122" t="s">
        <v>28</v>
      </c>
      <c r="D18" s="123"/>
    </row>
    <row r="19" ht="20.25" customHeight="1" spans="1:4">
      <c r="A19" s="122"/>
      <c r="B19" s="124"/>
      <c r="C19" s="122" t="s">
        <v>29</v>
      </c>
      <c r="D19" s="123"/>
    </row>
    <row r="20" ht="20.25" customHeight="1" spans="1:4">
      <c r="A20" s="122"/>
      <c r="B20" s="124"/>
      <c r="C20" s="122" t="s">
        <v>30</v>
      </c>
      <c r="D20" s="123"/>
    </row>
    <row r="21" ht="20.25" customHeight="1" spans="1:4">
      <c r="A21" s="122"/>
      <c r="B21" s="124"/>
      <c r="C21" s="122" t="s">
        <v>31</v>
      </c>
      <c r="D21" s="123"/>
    </row>
    <row r="22" ht="20.25" customHeight="1" spans="1:4">
      <c r="A22" s="122"/>
      <c r="B22" s="124"/>
      <c r="C22" s="122" t="s">
        <v>32</v>
      </c>
      <c r="D22" s="123"/>
    </row>
    <row r="23" ht="20.25" customHeight="1" spans="1:4">
      <c r="A23" s="122"/>
      <c r="B23" s="124"/>
      <c r="C23" s="122" t="s">
        <v>33</v>
      </c>
      <c r="D23" s="123"/>
    </row>
    <row r="24" ht="20.25" customHeight="1" spans="1:4">
      <c r="A24" s="122"/>
      <c r="B24" s="124"/>
      <c r="C24" s="122" t="s">
        <v>34</v>
      </c>
      <c r="D24" s="123"/>
    </row>
    <row r="25" ht="20.25" customHeight="1" spans="1:4">
      <c r="A25" s="122"/>
      <c r="B25" s="124"/>
      <c r="C25" s="122" t="s">
        <v>35</v>
      </c>
      <c r="D25" s="123"/>
    </row>
    <row r="26" ht="20.25" customHeight="1" spans="1:4">
      <c r="A26" s="122"/>
      <c r="B26" s="124"/>
      <c r="C26" s="122" t="s">
        <v>36</v>
      </c>
      <c r="D26" s="123">
        <v>680516.88</v>
      </c>
    </row>
    <row r="27" ht="20.25" customHeight="1" spans="1:4">
      <c r="A27" s="122"/>
      <c r="B27" s="124"/>
      <c r="C27" s="122" t="s">
        <v>37</v>
      </c>
      <c r="D27" s="123"/>
    </row>
    <row r="28" ht="20.25" customHeight="1" spans="1:4">
      <c r="A28" s="122"/>
      <c r="B28" s="124"/>
      <c r="C28" s="122" t="s">
        <v>38</v>
      </c>
      <c r="D28" s="123"/>
    </row>
    <row r="29" ht="20.25" customHeight="1" spans="1:4">
      <c r="A29" s="122"/>
      <c r="B29" s="124"/>
      <c r="C29" s="122" t="s">
        <v>39</v>
      </c>
      <c r="D29" s="123"/>
    </row>
    <row r="30" ht="20.25" customHeight="1" spans="1:4">
      <c r="A30" s="122"/>
      <c r="B30" s="124"/>
      <c r="C30" s="122" t="s">
        <v>40</v>
      </c>
      <c r="D30" s="123"/>
    </row>
    <row r="31" ht="20.25" customHeight="1" spans="1:4">
      <c r="A31" s="122"/>
      <c r="B31" s="124"/>
      <c r="C31" s="122" t="s">
        <v>41</v>
      </c>
      <c r="D31" s="123"/>
    </row>
    <row r="32" ht="20.25" customHeight="1" spans="1:4">
      <c r="A32" s="122"/>
      <c r="B32" s="124"/>
      <c r="C32" s="122" t="s">
        <v>42</v>
      </c>
      <c r="D32" s="123"/>
    </row>
    <row r="33" ht="20.25" customHeight="1" spans="1:4">
      <c r="A33" s="122"/>
      <c r="B33" s="124"/>
      <c r="C33" s="122" t="s">
        <v>43</v>
      </c>
      <c r="D33" s="123"/>
    </row>
    <row r="34" ht="20.25" customHeight="1" spans="1:4">
      <c r="A34" s="122"/>
      <c r="B34" s="124"/>
      <c r="C34" s="122" t="s">
        <v>44</v>
      </c>
      <c r="D34" s="123"/>
    </row>
    <row r="35" ht="20.25" customHeight="1" spans="1:4">
      <c r="A35" s="122"/>
      <c r="B35" s="124"/>
      <c r="C35" s="122" t="s">
        <v>45</v>
      </c>
      <c r="D35" s="123"/>
    </row>
    <row r="36" ht="20.25" customHeight="1" spans="1:4">
      <c r="A36" s="122"/>
      <c r="B36" s="124"/>
      <c r="C36" s="122" t="s">
        <v>46</v>
      </c>
      <c r="D36" s="123"/>
    </row>
    <row r="37" ht="20.25" customHeight="1" spans="1:4">
      <c r="A37" s="125" t="s">
        <v>47</v>
      </c>
      <c r="B37" s="126">
        <v>13467295.81</v>
      </c>
      <c r="C37" s="125" t="s">
        <v>48</v>
      </c>
      <c r="D37" s="123">
        <v>13467295.81</v>
      </c>
    </row>
    <row r="38" ht="20.25" customHeight="1" spans="1:4">
      <c r="A38" s="127" t="s">
        <v>49</v>
      </c>
      <c r="B38" s="128"/>
      <c r="C38" s="127" t="s">
        <v>50</v>
      </c>
      <c r="D38" s="123"/>
    </row>
    <row r="39" ht="20.25" customHeight="1" spans="1:4">
      <c r="A39" s="125" t="s">
        <v>51</v>
      </c>
      <c r="B39" s="126">
        <v>13467295.81</v>
      </c>
      <c r="C39" s="125" t="s">
        <v>52</v>
      </c>
      <c r="D39" s="123">
        <v>13467295.81</v>
      </c>
    </row>
    <row r="41" customHeight="1" spans="2:2">
      <c r="B41" s="129"/>
    </row>
  </sheetData>
  <mergeCells count="8">
    <mergeCell ref="A2:D2"/>
    <mergeCell ref="A3:B3"/>
    <mergeCell ref="A4:B4"/>
    <mergeCell ref="C4:D4"/>
    <mergeCell ref="A5:A6"/>
    <mergeCell ref="B5:B6"/>
    <mergeCell ref="C5:C6"/>
    <mergeCell ref="D5:D6"/>
  </mergeCells>
  <printOptions horizontalCentered="1"/>
  <pageMargins left="0.751388888888889" right="0.751388888888889" top="1" bottom="1" header="0.5" footer="0.5"/>
  <pageSetup paperSize="9" scale="86"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5" sqref="A5"/>
    </sheetView>
  </sheetViews>
  <sheetFormatPr defaultColWidth="10.7083333333333" defaultRowHeight="12" customHeight="1"/>
  <cols>
    <col min="1" max="1" width="18" customWidth="1"/>
    <col min="2" max="2" width="17.625" customWidth="1"/>
    <col min="3" max="3" width="11.875" customWidth="1"/>
    <col min="4" max="4" width="10.75" customWidth="1"/>
    <col min="5" max="5" width="11.125" customWidth="1"/>
    <col min="6" max="6" width="12" customWidth="1"/>
    <col min="7" max="7" width="10.875" customWidth="1"/>
    <col min="8" max="8" width="12" customWidth="1"/>
    <col min="9" max="9" width="9.125" customWidth="1"/>
    <col min="10" max="10" width="15.25" customWidth="1"/>
  </cols>
  <sheetData>
    <row r="1" ht="15.75" customHeight="1" spans="1:10">
      <c r="A1" s="39" t="s">
        <v>402</v>
      </c>
      <c r="B1" s="33"/>
      <c r="C1" s="33"/>
      <c r="D1" s="33"/>
      <c r="E1" s="33"/>
      <c r="F1" s="33"/>
      <c r="G1" s="33"/>
      <c r="H1" s="33"/>
      <c r="I1" s="33"/>
      <c r="J1" s="33" t="s">
        <v>316</v>
      </c>
    </row>
    <row r="2" ht="45" customHeight="1" spans="1:10">
      <c r="A2" s="34" t="str">
        <f>"2025"&amp;"年部门项目支出绩效目标表(另文下达)"</f>
        <v>2025年部门项目支出绩效目标表(另文下达)</v>
      </c>
      <c r="B2" s="34"/>
      <c r="C2" s="34"/>
      <c r="D2" s="34"/>
      <c r="E2" s="34"/>
      <c r="F2" s="34"/>
      <c r="G2" s="34"/>
      <c r="H2" s="34"/>
      <c r="I2" s="34"/>
      <c r="J2" s="34"/>
    </row>
    <row r="3" ht="15.75" customHeight="1" spans="1:10">
      <c r="A3" s="35" t="str">
        <f>"单位名称："&amp;"楚雄彝族自治州统计局"</f>
        <v>单位名称：楚雄彝族自治州统计局</v>
      </c>
      <c r="B3" s="36"/>
      <c r="C3" s="66"/>
      <c r="D3" s="66"/>
      <c r="E3" s="66"/>
      <c r="F3" s="67"/>
      <c r="G3" s="66"/>
      <c r="H3" s="67"/>
      <c r="I3" s="67"/>
      <c r="J3" s="67"/>
    </row>
    <row r="4" ht="60" customHeight="1" spans="1:10">
      <c r="A4" s="68" t="s">
        <v>317</v>
      </c>
      <c r="B4" s="68" t="s">
        <v>318</v>
      </c>
      <c r="C4" s="68" t="s">
        <v>319</v>
      </c>
      <c r="D4" s="68" t="s">
        <v>320</v>
      </c>
      <c r="E4" s="68" t="s">
        <v>321</v>
      </c>
      <c r="F4" s="68" t="s">
        <v>322</v>
      </c>
      <c r="G4" s="68" t="s">
        <v>323</v>
      </c>
      <c r="H4" s="68" t="s">
        <v>324</v>
      </c>
      <c r="I4" s="68" t="s">
        <v>325</v>
      </c>
      <c r="J4" s="68" t="s">
        <v>326</v>
      </c>
    </row>
    <row r="5" ht="47.5" customHeight="1" spans="1:10">
      <c r="A5" s="69">
        <v>1</v>
      </c>
      <c r="B5" s="69">
        <v>2</v>
      </c>
      <c r="C5" s="70">
        <v>3</v>
      </c>
      <c r="D5" s="69">
        <v>4</v>
      </c>
      <c r="E5" s="69">
        <v>5</v>
      </c>
      <c r="F5" s="69">
        <v>6</v>
      </c>
      <c r="G5" s="69">
        <v>7</v>
      </c>
      <c r="H5" s="69">
        <v>8</v>
      </c>
      <c r="I5" s="69">
        <v>9</v>
      </c>
      <c r="J5" s="69">
        <v>10</v>
      </c>
    </row>
    <row r="6" ht="47.5" customHeight="1" spans="1:10">
      <c r="A6" s="71"/>
      <c r="B6" s="71"/>
      <c r="C6" s="71"/>
      <c r="D6" s="71"/>
      <c r="E6" s="71"/>
      <c r="F6" s="71"/>
      <c r="G6" s="71"/>
      <c r="H6" s="71"/>
      <c r="I6" s="71"/>
      <c r="J6" s="71"/>
    </row>
    <row r="7" ht="47.5" customHeight="1" spans="1:10">
      <c r="A7" s="71"/>
      <c r="B7" s="72"/>
      <c r="C7" s="71"/>
      <c r="D7" s="71"/>
      <c r="E7" s="71"/>
      <c r="F7" s="71"/>
      <c r="G7" s="71"/>
      <c r="H7" s="71"/>
      <c r="I7" s="71"/>
      <c r="J7" s="71"/>
    </row>
    <row r="8" ht="52" customHeight="1" spans="1:10">
      <c r="A8" s="71"/>
      <c r="B8" s="71"/>
      <c r="C8" s="70"/>
      <c r="D8" s="70"/>
      <c r="E8" s="70"/>
      <c r="F8" s="70"/>
      <c r="G8" s="70"/>
      <c r="H8" s="70"/>
      <c r="I8" s="70"/>
      <c r="J8" s="72"/>
    </row>
    <row r="9" ht="22" customHeight="1" spans="1:10">
      <c r="A9" s="15" t="s">
        <v>403</v>
      </c>
      <c r="B9" s="15"/>
      <c r="C9" s="15"/>
      <c r="D9" s="15"/>
      <c r="E9" s="15"/>
      <c r="F9" s="15"/>
      <c r="G9" s="15"/>
      <c r="H9" s="15"/>
      <c r="I9" s="15"/>
      <c r="J9" s="15"/>
    </row>
  </sheetData>
  <mergeCells count="4">
    <mergeCell ref="A1:J1"/>
    <mergeCell ref="A2:J2"/>
    <mergeCell ref="A3:B3"/>
    <mergeCell ref="A9:J9"/>
  </mergeCells>
  <printOptions horizont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15" sqref="C15"/>
    </sheetView>
  </sheetViews>
  <sheetFormatPr defaultColWidth="10.7083333333333" defaultRowHeight="14.25" customHeight="1" outlineLevelCol="5"/>
  <cols>
    <col min="1" max="1" width="25.875" customWidth="1"/>
    <col min="2" max="2" width="17.75" customWidth="1"/>
    <col min="3" max="3" width="18.5" customWidth="1"/>
    <col min="4" max="4" width="21.85" customWidth="1"/>
    <col min="5" max="5" width="24.2833333333333" customWidth="1"/>
    <col min="6" max="6" width="23.5666666666667" customWidth="1"/>
  </cols>
  <sheetData>
    <row r="1" ht="15.75" customHeight="1" spans="1:6">
      <c r="A1" s="18"/>
      <c r="B1" s="18">
        <v>0</v>
      </c>
      <c r="C1" s="18"/>
      <c r="D1" s="18"/>
      <c r="E1" s="18"/>
      <c r="F1" s="16" t="s">
        <v>404</v>
      </c>
    </row>
    <row r="2" ht="45" customHeight="1" spans="1:6">
      <c r="A2" s="11" t="s">
        <v>405</v>
      </c>
      <c r="B2" s="11"/>
      <c r="C2" s="11"/>
      <c r="D2" s="11"/>
      <c r="E2" s="11"/>
      <c r="F2" s="11"/>
    </row>
    <row r="3" ht="19.5" customHeight="1" spans="1:6">
      <c r="A3" s="10" t="str">
        <f>"单位名称："&amp;"楚雄彝族自治州统计局"</f>
        <v>单位名称：楚雄彝族自治州统计局</v>
      </c>
      <c r="B3" s="10"/>
      <c r="C3" s="10"/>
      <c r="D3" s="18"/>
      <c r="E3" s="18"/>
      <c r="F3" s="16" t="s">
        <v>2</v>
      </c>
    </row>
    <row r="4" ht="26" customHeight="1" spans="1:6">
      <c r="A4" s="5" t="s">
        <v>406</v>
      </c>
      <c r="B4" s="5" t="s">
        <v>73</v>
      </c>
      <c r="C4" s="5" t="s">
        <v>74</v>
      </c>
      <c r="D4" s="5" t="s">
        <v>407</v>
      </c>
      <c r="E4" s="5"/>
      <c r="F4" s="5"/>
    </row>
    <row r="5" ht="26" customHeight="1" spans="1:6">
      <c r="A5" s="5"/>
      <c r="B5" s="5"/>
      <c r="C5" s="5"/>
      <c r="D5" s="5" t="s">
        <v>57</v>
      </c>
      <c r="E5" s="5" t="s">
        <v>76</v>
      </c>
      <c r="F5" s="5" t="s">
        <v>77</v>
      </c>
    </row>
    <row r="6" ht="26" customHeight="1" spans="1:6">
      <c r="A6" s="12">
        <v>1</v>
      </c>
      <c r="B6" s="65" t="s">
        <v>84</v>
      </c>
      <c r="C6" s="12">
        <v>3</v>
      </c>
      <c r="D6" s="12">
        <v>4</v>
      </c>
      <c r="E6" s="12">
        <v>5</v>
      </c>
      <c r="F6" s="12">
        <v>6</v>
      </c>
    </row>
    <row r="7" ht="26" customHeight="1" spans="1:6">
      <c r="A7" s="7"/>
      <c r="B7" s="7"/>
      <c r="C7" s="7"/>
      <c r="D7" s="14"/>
      <c r="E7" s="14"/>
      <c r="F7" s="14"/>
    </row>
    <row r="8" ht="26" customHeight="1" spans="1:6">
      <c r="A8" s="7"/>
      <c r="B8" s="7"/>
      <c r="C8" s="7"/>
      <c r="D8" s="14"/>
      <c r="E8" s="14"/>
      <c r="F8" s="14"/>
    </row>
    <row r="9" ht="26" customHeight="1" spans="1:6">
      <c r="A9" s="9" t="s">
        <v>57</v>
      </c>
      <c r="B9" s="9"/>
      <c r="C9" s="9"/>
      <c r="D9" s="14"/>
      <c r="E9" s="14"/>
      <c r="F9" s="14"/>
    </row>
    <row r="10" ht="26" customHeight="1" spans="1:6">
      <c r="A10" s="15" t="s">
        <v>403</v>
      </c>
      <c r="B10" s="15"/>
      <c r="C10" s="15"/>
      <c r="D10" s="15"/>
      <c r="E10" s="15"/>
      <c r="F10" s="15"/>
    </row>
  </sheetData>
  <mergeCells count="8">
    <mergeCell ref="A2:F2"/>
    <mergeCell ref="A3:C3"/>
    <mergeCell ref="D4:F4"/>
    <mergeCell ref="A9:C9"/>
    <mergeCell ref="A10:F10"/>
    <mergeCell ref="A4:A5"/>
    <mergeCell ref="B4:B5"/>
    <mergeCell ref="C4:C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3"/>
  <sheetViews>
    <sheetView showGridLines="0" showZeros="0" topLeftCell="A4" workbookViewId="0">
      <selection activeCell="B8" sqref="B8"/>
    </sheetView>
  </sheetViews>
  <sheetFormatPr defaultColWidth="10" defaultRowHeight="12.75" customHeight="1"/>
  <cols>
    <col min="1" max="1" width="27.75" customWidth="1"/>
    <col min="2" max="2" width="18.125" customWidth="1"/>
    <col min="3" max="3" width="26.125" customWidth="1"/>
    <col min="4" max="4" width="7.125" style="17" customWidth="1"/>
    <col min="5" max="5" width="7.5" customWidth="1"/>
    <col min="6" max="6" width="9.625" customWidth="1"/>
    <col min="7" max="7" width="10.625" customWidth="1"/>
    <col min="8" max="8" width="11.125" customWidth="1"/>
    <col min="9" max="16" width="5.625" customWidth="1"/>
    <col min="17" max="17" width="8.625" customWidth="1"/>
  </cols>
  <sheetData>
    <row r="1" ht="17.25" customHeight="1" spans="1:17">
      <c r="A1" s="33"/>
      <c r="B1" s="33"/>
      <c r="C1" s="33"/>
      <c r="D1" s="52"/>
      <c r="E1" s="33"/>
      <c r="F1" s="33"/>
      <c r="G1" s="33"/>
      <c r="H1" s="33"/>
      <c r="I1" s="33"/>
      <c r="J1" s="33"/>
      <c r="K1" s="33"/>
      <c r="L1" s="33"/>
      <c r="M1" s="33"/>
      <c r="N1" s="33"/>
      <c r="O1" s="33"/>
      <c r="P1" s="33"/>
      <c r="Q1" s="64" t="s">
        <v>408</v>
      </c>
    </row>
    <row r="2" ht="45" customHeight="1" spans="1:17">
      <c r="A2" s="34" t="s">
        <v>409</v>
      </c>
      <c r="B2" s="34"/>
      <c r="C2" s="34"/>
      <c r="D2" s="53"/>
      <c r="E2" s="34"/>
      <c r="F2" s="34"/>
      <c r="G2" s="34"/>
      <c r="H2" s="34"/>
      <c r="I2" s="34"/>
      <c r="J2" s="34"/>
      <c r="K2" s="34"/>
      <c r="L2" s="34"/>
      <c r="M2" s="34"/>
      <c r="N2" s="34"/>
      <c r="O2" s="34"/>
      <c r="P2" s="34"/>
      <c r="Q2" s="34"/>
    </row>
    <row r="3" ht="18.75" customHeight="1" spans="1:17">
      <c r="A3" s="33" t="str">
        <f>"单位名称："&amp;"楚雄彝族自治州统计局"</f>
        <v>单位名称：楚雄彝族自治州统计局</v>
      </c>
      <c r="B3" s="33"/>
      <c r="C3" s="33"/>
      <c r="D3" s="52"/>
      <c r="E3" s="33"/>
      <c r="F3" s="33"/>
      <c r="G3" s="33"/>
      <c r="H3" s="33"/>
      <c r="I3" s="33"/>
      <c r="J3" s="33"/>
      <c r="K3" s="33"/>
      <c r="L3" s="33"/>
      <c r="M3" s="33"/>
      <c r="N3" s="33"/>
      <c r="O3" s="33"/>
      <c r="P3" s="33"/>
      <c r="Q3" s="39" t="s">
        <v>54</v>
      </c>
    </row>
    <row r="4" ht="26" customHeight="1" spans="1:17">
      <c r="A4" s="54" t="s">
        <v>410</v>
      </c>
      <c r="B4" s="54" t="s">
        <v>411</v>
      </c>
      <c r="C4" s="54" t="s">
        <v>412</v>
      </c>
      <c r="D4" s="55" t="s">
        <v>413</v>
      </c>
      <c r="E4" s="54" t="s">
        <v>414</v>
      </c>
      <c r="F4" s="54" t="s">
        <v>415</v>
      </c>
      <c r="G4" s="54" t="s">
        <v>204</v>
      </c>
      <c r="H4" s="54"/>
      <c r="I4" s="54"/>
      <c r="J4" s="54"/>
      <c r="K4" s="54"/>
      <c r="L4" s="54"/>
      <c r="M4" s="54"/>
      <c r="N4" s="54"/>
      <c r="O4" s="54"/>
      <c r="P4" s="54"/>
      <c r="Q4" s="54"/>
    </row>
    <row r="5" ht="26" customHeight="1" spans="1:17">
      <c r="A5" s="54"/>
      <c r="B5" s="54" t="s">
        <v>416</v>
      </c>
      <c r="C5" s="54" t="s">
        <v>417</v>
      </c>
      <c r="D5" s="55" t="s">
        <v>413</v>
      </c>
      <c r="E5" s="54" t="s">
        <v>418</v>
      </c>
      <c r="F5" s="54"/>
      <c r="G5" s="54" t="s">
        <v>57</v>
      </c>
      <c r="H5" s="54" t="s">
        <v>60</v>
      </c>
      <c r="I5" s="54" t="s">
        <v>419</v>
      </c>
      <c r="J5" s="54" t="s">
        <v>420</v>
      </c>
      <c r="K5" s="54" t="s">
        <v>421</v>
      </c>
      <c r="L5" s="54" t="s">
        <v>64</v>
      </c>
      <c r="M5" s="54"/>
      <c r="N5" s="54"/>
      <c r="O5" s="54"/>
      <c r="P5" s="54"/>
      <c r="Q5" s="54"/>
    </row>
    <row r="6" ht="45" customHeight="1" spans="1:17">
      <c r="A6" s="54"/>
      <c r="B6" s="54"/>
      <c r="C6" s="54"/>
      <c r="D6" s="55"/>
      <c r="E6" s="54"/>
      <c r="F6" s="54"/>
      <c r="G6" s="54"/>
      <c r="H6" s="54"/>
      <c r="I6" s="54" t="s">
        <v>59</v>
      </c>
      <c r="J6" s="54"/>
      <c r="K6" s="54"/>
      <c r="L6" s="54" t="s">
        <v>59</v>
      </c>
      <c r="M6" s="54" t="s">
        <v>65</v>
      </c>
      <c r="N6" s="54" t="s">
        <v>66</v>
      </c>
      <c r="O6" s="54" t="s">
        <v>67</v>
      </c>
      <c r="P6" s="54" t="s">
        <v>68</v>
      </c>
      <c r="Q6" s="54" t="s">
        <v>69</v>
      </c>
    </row>
    <row r="7" ht="26" customHeight="1" spans="1:17">
      <c r="A7" s="56">
        <v>1</v>
      </c>
      <c r="B7" s="56">
        <v>2</v>
      </c>
      <c r="C7" s="56">
        <v>3</v>
      </c>
      <c r="D7" s="57">
        <v>4</v>
      </c>
      <c r="E7" s="56">
        <v>5</v>
      </c>
      <c r="F7" s="56">
        <v>6</v>
      </c>
      <c r="G7" s="56">
        <v>7</v>
      </c>
      <c r="H7" s="56">
        <v>8</v>
      </c>
      <c r="I7" s="56">
        <v>9</v>
      </c>
      <c r="J7" s="56">
        <v>10</v>
      </c>
      <c r="K7" s="56">
        <v>11</v>
      </c>
      <c r="L7" s="56">
        <v>12</v>
      </c>
      <c r="M7" s="56">
        <v>13</v>
      </c>
      <c r="N7" s="56">
        <v>14</v>
      </c>
      <c r="O7" s="56">
        <v>15</v>
      </c>
      <c r="P7" s="56">
        <v>16</v>
      </c>
      <c r="Q7" s="56">
        <v>17</v>
      </c>
    </row>
    <row r="8" ht="26" customHeight="1" spans="1:17">
      <c r="A8" s="58" t="s">
        <v>287</v>
      </c>
      <c r="B8" s="58"/>
      <c r="C8" s="58"/>
      <c r="D8" s="59"/>
      <c r="E8" s="60">
        <v>33</v>
      </c>
      <c r="F8" s="60">
        <v>79000</v>
      </c>
      <c r="G8" s="60">
        <v>91000</v>
      </c>
      <c r="H8" s="60">
        <v>91000</v>
      </c>
      <c r="I8" s="63"/>
      <c r="J8" s="63"/>
      <c r="K8" s="63"/>
      <c r="L8" s="63"/>
      <c r="M8" s="63"/>
      <c r="N8" s="63"/>
      <c r="O8" s="63"/>
      <c r="P8" s="63"/>
      <c r="Q8" s="63"/>
    </row>
    <row r="9" ht="26" customHeight="1" spans="1:17">
      <c r="A9" s="58"/>
      <c r="B9" s="58" t="s">
        <v>422</v>
      </c>
      <c r="C9" s="58" t="s">
        <v>423</v>
      </c>
      <c r="D9" s="59" t="s">
        <v>424</v>
      </c>
      <c r="E9" s="60">
        <v>1</v>
      </c>
      <c r="F9" s="60">
        <v>50000</v>
      </c>
      <c r="G9" s="60">
        <v>50000</v>
      </c>
      <c r="H9" s="60">
        <v>50000</v>
      </c>
      <c r="I9" s="63"/>
      <c r="J9" s="63"/>
      <c r="K9" s="63"/>
      <c r="L9" s="63"/>
      <c r="M9" s="63"/>
      <c r="N9" s="63"/>
      <c r="O9" s="63"/>
      <c r="P9" s="63"/>
      <c r="Q9" s="63"/>
    </row>
    <row r="10" ht="26" customHeight="1" spans="1:17">
      <c r="A10" s="7"/>
      <c r="B10" s="58" t="s">
        <v>425</v>
      </c>
      <c r="C10" s="58" t="s">
        <v>426</v>
      </c>
      <c r="D10" s="59" t="s">
        <v>427</v>
      </c>
      <c r="E10" s="60">
        <v>10</v>
      </c>
      <c r="F10" s="60">
        <v>13000</v>
      </c>
      <c r="G10" s="60">
        <v>13000</v>
      </c>
      <c r="H10" s="60">
        <v>13000</v>
      </c>
      <c r="I10" s="63"/>
      <c r="J10" s="63"/>
      <c r="K10" s="63"/>
      <c r="L10" s="63"/>
      <c r="M10" s="63"/>
      <c r="N10" s="63"/>
      <c r="O10" s="63"/>
      <c r="P10" s="63"/>
      <c r="Q10" s="63"/>
    </row>
    <row r="11" ht="26" customHeight="1" spans="1:17">
      <c r="A11" s="7"/>
      <c r="B11" s="58" t="s">
        <v>428</v>
      </c>
      <c r="C11" s="58" t="s">
        <v>429</v>
      </c>
      <c r="D11" s="59" t="s">
        <v>430</v>
      </c>
      <c r="E11" s="60">
        <v>10</v>
      </c>
      <c r="F11" s="60">
        <v>6000</v>
      </c>
      <c r="G11" s="60">
        <v>6000</v>
      </c>
      <c r="H11" s="60">
        <v>6000</v>
      </c>
      <c r="I11" s="63"/>
      <c r="J11" s="63"/>
      <c r="K11" s="63"/>
      <c r="L11" s="63"/>
      <c r="M11" s="63"/>
      <c r="N11" s="63"/>
      <c r="O11" s="63"/>
      <c r="P11" s="63"/>
      <c r="Q11" s="63"/>
    </row>
    <row r="12" ht="26" customHeight="1" spans="1:17">
      <c r="A12" s="7"/>
      <c r="B12" s="58" t="s">
        <v>431</v>
      </c>
      <c r="C12" s="58" t="s">
        <v>432</v>
      </c>
      <c r="D12" s="59" t="s">
        <v>433</v>
      </c>
      <c r="E12" s="60">
        <v>10</v>
      </c>
      <c r="F12" s="60">
        <v>10000</v>
      </c>
      <c r="G12" s="60">
        <v>10000</v>
      </c>
      <c r="H12" s="60">
        <v>10000</v>
      </c>
      <c r="I12" s="63"/>
      <c r="J12" s="63"/>
      <c r="K12" s="63"/>
      <c r="L12" s="63"/>
      <c r="M12" s="63"/>
      <c r="N12" s="63"/>
      <c r="O12" s="63"/>
      <c r="P12" s="63"/>
      <c r="Q12" s="63"/>
    </row>
    <row r="13" ht="26" customHeight="1" spans="1:17">
      <c r="A13" s="7"/>
      <c r="B13" s="58" t="s">
        <v>434</v>
      </c>
      <c r="C13" s="58" t="s">
        <v>435</v>
      </c>
      <c r="D13" s="59" t="s">
        <v>433</v>
      </c>
      <c r="E13" s="60">
        <v>2</v>
      </c>
      <c r="F13" s="60"/>
      <c r="G13" s="60">
        <v>12000</v>
      </c>
      <c r="H13" s="60">
        <v>12000</v>
      </c>
      <c r="I13" s="63"/>
      <c r="J13" s="63"/>
      <c r="K13" s="63"/>
      <c r="L13" s="63"/>
      <c r="M13" s="63"/>
      <c r="N13" s="63"/>
      <c r="O13" s="63"/>
      <c r="P13" s="63"/>
      <c r="Q13" s="63"/>
    </row>
    <row r="14" ht="26" customHeight="1" spans="1:17">
      <c r="A14" s="58" t="s">
        <v>309</v>
      </c>
      <c r="B14" s="7"/>
      <c r="C14" s="7"/>
      <c r="D14" s="61"/>
      <c r="E14" s="60">
        <v>2</v>
      </c>
      <c r="F14" s="60"/>
      <c r="G14" s="60">
        <v>71796</v>
      </c>
      <c r="H14" s="60">
        <v>71796</v>
      </c>
      <c r="I14" s="63"/>
      <c r="J14" s="63"/>
      <c r="K14" s="63"/>
      <c r="L14" s="63"/>
      <c r="M14" s="63"/>
      <c r="N14" s="63"/>
      <c r="O14" s="63"/>
      <c r="P14" s="63"/>
      <c r="Q14" s="63"/>
    </row>
    <row r="15" ht="26" customHeight="1" spans="1:17">
      <c r="A15" s="7"/>
      <c r="B15" s="58" t="s">
        <v>436</v>
      </c>
      <c r="C15" s="58" t="s">
        <v>437</v>
      </c>
      <c r="D15" s="59" t="s">
        <v>438</v>
      </c>
      <c r="E15" s="60">
        <v>1</v>
      </c>
      <c r="F15" s="60"/>
      <c r="G15" s="60">
        <v>4800</v>
      </c>
      <c r="H15" s="60">
        <v>4800</v>
      </c>
      <c r="I15" s="63"/>
      <c r="J15" s="63"/>
      <c r="K15" s="63"/>
      <c r="L15" s="63"/>
      <c r="M15" s="63"/>
      <c r="N15" s="63"/>
      <c r="O15" s="63"/>
      <c r="P15" s="63"/>
      <c r="Q15" s="63"/>
    </row>
    <row r="16" ht="26" customHeight="1" spans="1:17">
      <c r="A16" s="7"/>
      <c r="B16" s="58" t="s">
        <v>439</v>
      </c>
      <c r="C16" s="58" t="s">
        <v>437</v>
      </c>
      <c r="D16" s="59" t="s">
        <v>438</v>
      </c>
      <c r="E16" s="60">
        <v>1</v>
      </c>
      <c r="F16" s="60"/>
      <c r="G16" s="60">
        <v>66996</v>
      </c>
      <c r="H16" s="60">
        <v>66996</v>
      </c>
      <c r="I16" s="63"/>
      <c r="J16" s="63"/>
      <c r="K16" s="63"/>
      <c r="L16" s="63"/>
      <c r="M16" s="63"/>
      <c r="N16" s="63"/>
      <c r="O16" s="63"/>
      <c r="P16" s="63"/>
      <c r="Q16" s="63"/>
    </row>
    <row r="17" ht="26" customHeight="1" spans="1:17">
      <c r="A17" s="58" t="s">
        <v>303</v>
      </c>
      <c r="B17" s="7"/>
      <c r="C17" s="7"/>
      <c r="D17" s="61"/>
      <c r="E17" s="60">
        <v>1</v>
      </c>
      <c r="F17" s="60">
        <v>180643</v>
      </c>
      <c r="G17" s="60">
        <v>180643</v>
      </c>
      <c r="H17" s="60">
        <v>180643</v>
      </c>
      <c r="I17" s="63"/>
      <c r="J17" s="63"/>
      <c r="K17" s="63"/>
      <c r="L17" s="63"/>
      <c r="M17" s="63"/>
      <c r="N17" s="63"/>
      <c r="O17" s="63"/>
      <c r="P17" s="63"/>
      <c r="Q17" s="63"/>
    </row>
    <row r="18" ht="26" customHeight="1" spans="1:17">
      <c r="A18" s="7"/>
      <c r="B18" s="58" t="s">
        <v>440</v>
      </c>
      <c r="C18" s="58" t="s">
        <v>423</v>
      </c>
      <c r="D18" s="59" t="s">
        <v>424</v>
      </c>
      <c r="E18" s="60">
        <v>1</v>
      </c>
      <c r="F18" s="60">
        <v>180643</v>
      </c>
      <c r="G18" s="60">
        <v>180643</v>
      </c>
      <c r="H18" s="60">
        <v>180643</v>
      </c>
      <c r="I18" s="63"/>
      <c r="J18" s="63"/>
      <c r="K18" s="63"/>
      <c r="L18" s="63"/>
      <c r="M18" s="63"/>
      <c r="N18" s="63"/>
      <c r="O18" s="63"/>
      <c r="P18" s="63"/>
      <c r="Q18" s="63"/>
    </row>
    <row r="19" ht="26" customHeight="1" spans="1:17">
      <c r="A19" s="58" t="s">
        <v>246</v>
      </c>
      <c r="B19" s="7"/>
      <c r="C19" s="7"/>
      <c r="D19" s="61"/>
      <c r="E19" s="60">
        <v>3</v>
      </c>
      <c r="F19" s="60">
        <v>4000</v>
      </c>
      <c r="G19" s="60">
        <v>13000</v>
      </c>
      <c r="H19" s="60">
        <v>13000</v>
      </c>
      <c r="I19" s="63"/>
      <c r="J19" s="63"/>
      <c r="K19" s="63"/>
      <c r="L19" s="63"/>
      <c r="M19" s="63"/>
      <c r="N19" s="63"/>
      <c r="O19" s="63"/>
      <c r="P19" s="63"/>
      <c r="Q19" s="63"/>
    </row>
    <row r="20" ht="26" customHeight="1" spans="1:17">
      <c r="A20" s="7"/>
      <c r="B20" s="58" t="s">
        <v>441</v>
      </c>
      <c r="C20" s="58" t="s">
        <v>442</v>
      </c>
      <c r="D20" s="59" t="s">
        <v>438</v>
      </c>
      <c r="E20" s="60">
        <v>1</v>
      </c>
      <c r="F20" s="60"/>
      <c r="G20" s="60">
        <v>4000</v>
      </c>
      <c r="H20" s="60">
        <v>4000</v>
      </c>
      <c r="I20" s="63"/>
      <c r="J20" s="63"/>
      <c r="K20" s="63"/>
      <c r="L20" s="63"/>
      <c r="M20" s="63"/>
      <c r="N20" s="63"/>
      <c r="O20" s="63"/>
      <c r="P20" s="63"/>
      <c r="Q20" s="63"/>
    </row>
    <row r="21" ht="26" customHeight="1" spans="1:17">
      <c r="A21" s="7"/>
      <c r="B21" s="58" t="s">
        <v>443</v>
      </c>
      <c r="C21" s="58" t="s">
        <v>444</v>
      </c>
      <c r="D21" s="59" t="s">
        <v>438</v>
      </c>
      <c r="E21" s="60">
        <v>1</v>
      </c>
      <c r="F21" s="60"/>
      <c r="G21" s="60">
        <v>5000</v>
      </c>
      <c r="H21" s="60">
        <v>5000</v>
      </c>
      <c r="I21" s="63"/>
      <c r="J21" s="63"/>
      <c r="K21" s="63"/>
      <c r="L21" s="63"/>
      <c r="M21" s="63"/>
      <c r="N21" s="63"/>
      <c r="O21" s="63"/>
      <c r="P21" s="63"/>
      <c r="Q21" s="63"/>
    </row>
    <row r="22" ht="26" customHeight="1" spans="1:17">
      <c r="A22" s="7"/>
      <c r="B22" s="58" t="s">
        <v>445</v>
      </c>
      <c r="C22" s="58" t="s">
        <v>446</v>
      </c>
      <c r="D22" s="59" t="s">
        <v>438</v>
      </c>
      <c r="E22" s="60">
        <v>1</v>
      </c>
      <c r="F22" s="60">
        <v>4000</v>
      </c>
      <c r="G22" s="60">
        <v>4000</v>
      </c>
      <c r="H22" s="60">
        <v>4000</v>
      </c>
      <c r="I22" s="63"/>
      <c r="J22" s="63"/>
      <c r="K22" s="63"/>
      <c r="L22" s="63"/>
      <c r="M22" s="63"/>
      <c r="N22" s="63"/>
      <c r="O22" s="63"/>
      <c r="P22" s="63"/>
      <c r="Q22" s="63"/>
    </row>
    <row r="23" ht="26" customHeight="1" spans="1:17">
      <c r="A23" s="62" t="s">
        <v>57</v>
      </c>
      <c r="B23" s="62"/>
      <c r="C23" s="62"/>
      <c r="D23" s="59"/>
      <c r="E23" s="62"/>
      <c r="F23" s="60">
        <v>263643</v>
      </c>
      <c r="G23" s="60">
        <v>356439</v>
      </c>
      <c r="H23" s="60">
        <v>356439</v>
      </c>
      <c r="I23" s="63"/>
      <c r="J23" s="63"/>
      <c r="K23" s="63"/>
      <c r="L23" s="63"/>
      <c r="M23" s="63"/>
      <c r="N23" s="63"/>
      <c r="O23" s="63"/>
      <c r="P23" s="63"/>
      <c r="Q23" s="63"/>
    </row>
  </sheetData>
  <mergeCells count="15">
    <mergeCell ref="A2:Q2"/>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60625"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4"/>
  <sheetViews>
    <sheetView showZeros="0" workbookViewId="0">
      <selection activeCell="B8" sqref="B8"/>
    </sheetView>
  </sheetViews>
  <sheetFormatPr defaultColWidth="10.2833333333333" defaultRowHeight="14.25" customHeight="1"/>
  <cols>
    <col min="1" max="1" width="34.625" customWidth="1"/>
    <col min="2" max="2" width="20.25" customWidth="1"/>
    <col min="3" max="3" width="18.75" customWidth="1"/>
    <col min="4" max="4" width="9.375" customWidth="1"/>
    <col min="5" max="5" width="13.875" customWidth="1"/>
    <col min="6" max="6" width="15.5" customWidth="1"/>
    <col min="7" max="7" width="20.375" customWidth="1"/>
    <col min="8" max="9" width="12.85" customWidth="1"/>
    <col min="10" max="17" width="5.625" customWidth="1"/>
    <col min="18" max="18" width="12.85" customWidth="1"/>
  </cols>
  <sheetData>
    <row r="1" ht="23.65" customHeight="1" spans="1:18">
      <c r="A1" s="42"/>
      <c r="B1" s="42"/>
      <c r="C1" s="42"/>
      <c r="D1" s="42"/>
      <c r="E1" s="42"/>
      <c r="F1" s="42"/>
      <c r="G1" s="42"/>
      <c r="H1" s="42"/>
      <c r="I1" s="42"/>
      <c r="J1" s="42"/>
      <c r="K1" s="42"/>
      <c r="L1" s="42"/>
      <c r="M1" s="42"/>
      <c r="N1" s="42"/>
      <c r="O1" s="42"/>
      <c r="P1" s="42"/>
      <c r="Q1" s="42"/>
      <c r="R1" s="51" t="s">
        <v>447</v>
      </c>
    </row>
    <row r="2" ht="49.9" customHeight="1" spans="1:18">
      <c r="A2" s="43" t="str">
        <f>"2025"&amp;"年部门政府购买服务预算表"</f>
        <v>2025年部门政府购买服务预算表</v>
      </c>
      <c r="B2" s="43"/>
      <c r="C2" s="43"/>
      <c r="D2" s="43"/>
      <c r="E2" s="43"/>
      <c r="F2" s="43"/>
      <c r="G2" s="43"/>
      <c r="H2" s="43"/>
      <c r="I2" s="43"/>
      <c r="J2" s="43"/>
      <c r="K2" s="43"/>
      <c r="L2" s="43"/>
      <c r="M2" s="43"/>
      <c r="N2" s="43"/>
      <c r="O2" s="43"/>
      <c r="P2" s="43"/>
      <c r="Q2" s="43"/>
      <c r="R2" s="43"/>
    </row>
    <row r="3" ht="23.65" customHeight="1" spans="1:18">
      <c r="A3" s="44" t="str">
        <f>"单位名称："&amp;"楚雄彝族自治州统计局"</f>
        <v>单位名称：楚雄彝族自治州统计局</v>
      </c>
      <c r="B3" s="44"/>
      <c r="C3" s="44"/>
      <c r="D3" s="44"/>
      <c r="E3" s="44"/>
      <c r="F3" s="44"/>
      <c r="G3" s="44"/>
      <c r="H3" s="44"/>
      <c r="I3" s="44"/>
      <c r="J3" s="44"/>
      <c r="K3" s="44"/>
      <c r="L3" s="44"/>
      <c r="M3" s="44"/>
      <c r="N3" s="44"/>
      <c r="O3" s="44"/>
      <c r="P3" s="44"/>
      <c r="Q3" s="44"/>
      <c r="R3" s="51" t="s">
        <v>54</v>
      </c>
    </row>
    <row r="4" ht="23.65" customHeight="1" spans="1:18">
      <c r="A4" s="45" t="s">
        <v>410</v>
      </c>
      <c r="B4" s="45" t="s">
        <v>448</v>
      </c>
      <c r="C4" s="45" t="s">
        <v>449</v>
      </c>
      <c r="D4" s="45" t="s">
        <v>450</v>
      </c>
      <c r="E4" s="45" t="s">
        <v>451</v>
      </c>
      <c r="F4" s="45" t="s">
        <v>452</v>
      </c>
      <c r="G4" s="45" t="s">
        <v>453</v>
      </c>
      <c r="H4" s="45" t="s">
        <v>204</v>
      </c>
      <c r="I4" s="45"/>
      <c r="J4" s="45"/>
      <c r="K4" s="45"/>
      <c r="L4" s="45"/>
      <c r="M4" s="45"/>
      <c r="N4" s="45"/>
      <c r="O4" s="45"/>
      <c r="P4" s="45"/>
      <c r="Q4" s="45"/>
      <c r="R4" s="45"/>
    </row>
    <row r="5" ht="23.65" customHeight="1" spans="1:18">
      <c r="A5" s="45" t="s">
        <v>454</v>
      </c>
      <c r="B5" s="45" t="s">
        <v>420</v>
      </c>
      <c r="C5" s="45" t="s">
        <v>421</v>
      </c>
      <c r="D5" s="45"/>
      <c r="E5" s="45" t="s">
        <v>455</v>
      </c>
      <c r="F5" s="45"/>
      <c r="G5" s="45"/>
      <c r="H5" s="45" t="s">
        <v>57</v>
      </c>
      <c r="I5" s="45" t="s">
        <v>60</v>
      </c>
      <c r="J5" s="45" t="s">
        <v>419</v>
      </c>
      <c r="K5" s="45" t="s">
        <v>420</v>
      </c>
      <c r="L5" s="45" t="s">
        <v>421</v>
      </c>
      <c r="M5" s="45" t="s">
        <v>64</v>
      </c>
      <c r="N5" s="45"/>
      <c r="O5" s="45"/>
      <c r="P5" s="45"/>
      <c r="Q5" s="45"/>
      <c r="R5" s="45"/>
    </row>
    <row r="6" ht="76" customHeight="1" spans="1:18">
      <c r="A6" s="45"/>
      <c r="B6" s="45"/>
      <c r="C6" s="45"/>
      <c r="D6" s="45"/>
      <c r="E6" s="45"/>
      <c r="F6" s="45"/>
      <c r="G6" s="45"/>
      <c r="H6" s="45"/>
      <c r="I6" s="45" t="s">
        <v>59</v>
      </c>
      <c r="J6" s="45"/>
      <c r="K6" s="45"/>
      <c r="L6" s="45"/>
      <c r="M6" s="45" t="s">
        <v>59</v>
      </c>
      <c r="N6" s="45" t="s">
        <v>65</v>
      </c>
      <c r="O6" s="45" t="s">
        <v>66</v>
      </c>
      <c r="P6" s="45" t="s">
        <v>67</v>
      </c>
      <c r="Q6" s="45" t="s">
        <v>68</v>
      </c>
      <c r="R6" s="45" t="s">
        <v>69</v>
      </c>
    </row>
    <row r="7" ht="45" customHeight="1" spans="1:18">
      <c r="A7" s="46" t="s">
        <v>83</v>
      </c>
      <c r="B7" s="46" t="s">
        <v>84</v>
      </c>
      <c r="C7" s="46" t="s">
        <v>85</v>
      </c>
      <c r="D7" s="46" t="s">
        <v>86</v>
      </c>
      <c r="E7" s="46" t="s">
        <v>87</v>
      </c>
      <c r="F7" s="46" t="s">
        <v>88</v>
      </c>
      <c r="G7" s="46" t="s">
        <v>89</v>
      </c>
      <c r="H7" s="46" t="s">
        <v>90</v>
      </c>
      <c r="I7" s="46" t="s">
        <v>91</v>
      </c>
      <c r="J7" s="46" t="s">
        <v>92</v>
      </c>
      <c r="K7" s="46" t="s">
        <v>93</v>
      </c>
      <c r="L7" s="46" t="s">
        <v>94</v>
      </c>
      <c r="M7" s="46" t="s">
        <v>95</v>
      </c>
      <c r="N7" s="46" t="s">
        <v>96</v>
      </c>
      <c r="O7" s="46" t="s">
        <v>456</v>
      </c>
      <c r="P7" s="46" t="s">
        <v>457</v>
      </c>
      <c r="Q7" s="46" t="s">
        <v>458</v>
      </c>
      <c r="R7" s="46" t="s">
        <v>459</v>
      </c>
    </row>
    <row r="8" ht="45" customHeight="1" spans="1:18">
      <c r="A8" s="47" t="s">
        <v>71</v>
      </c>
      <c r="B8" s="47"/>
      <c r="C8" s="47"/>
      <c r="D8" s="47"/>
      <c r="E8" s="47"/>
      <c r="F8" s="47"/>
      <c r="G8" s="47"/>
      <c r="H8" s="48">
        <v>756439</v>
      </c>
      <c r="I8" s="48">
        <v>756439</v>
      </c>
      <c r="J8" s="50"/>
      <c r="K8" s="50"/>
      <c r="L8" s="50"/>
      <c r="M8" s="50"/>
      <c r="N8" s="50"/>
      <c r="O8" s="50"/>
      <c r="P8" s="50"/>
      <c r="Q8" s="50"/>
      <c r="R8" s="50"/>
    </row>
    <row r="9" ht="45" customHeight="1" spans="1:18">
      <c r="A9" s="47" t="str">
        <f>"    "&amp;"楚雄州第五次全国经济普查经费"</f>
        <v>    楚雄州第五次全国经济普查经费</v>
      </c>
      <c r="B9" s="47" t="s">
        <v>460</v>
      </c>
      <c r="C9" s="47" t="s">
        <v>461</v>
      </c>
      <c r="D9" s="47" t="s">
        <v>77</v>
      </c>
      <c r="E9" s="47" t="s">
        <v>462</v>
      </c>
      <c r="F9" s="47" t="s">
        <v>98</v>
      </c>
      <c r="G9" s="47" t="s">
        <v>460</v>
      </c>
      <c r="H9" s="48">
        <v>300000</v>
      </c>
      <c r="I9" s="48">
        <v>300000</v>
      </c>
      <c r="J9" s="50"/>
      <c r="K9" s="50"/>
      <c r="L9" s="50"/>
      <c r="M9" s="50"/>
      <c r="N9" s="50"/>
      <c r="O9" s="50"/>
      <c r="P9" s="50"/>
      <c r="Q9" s="50"/>
      <c r="R9" s="50"/>
    </row>
    <row r="10" ht="45" customHeight="1" spans="1:18">
      <c r="A10" s="47" t="str">
        <f>"    "&amp;"楚雄州2025年全国1%人口抽样调查经费"</f>
        <v>    楚雄州2025年全国1%人口抽样调查经费</v>
      </c>
      <c r="B10" s="47" t="s">
        <v>422</v>
      </c>
      <c r="C10" s="47" t="s">
        <v>463</v>
      </c>
      <c r="D10" s="47" t="s">
        <v>77</v>
      </c>
      <c r="E10" s="47" t="s">
        <v>464</v>
      </c>
      <c r="F10" s="47" t="s">
        <v>98</v>
      </c>
      <c r="G10" s="47" t="s">
        <v>422</v>
      </c>
      <c r="H10" s="48">
        <v>50000</v>
      </c>
      <c r="I10" s="48">
        <v>50000</v>
      </c>
      <c r="J10" s="50"/>
      <c r="K10" s="50"/>
      <c r="L10" s="50"/>
      <c r="M10" s="50"/>
      <c r="N10" s="50"/>
      <c r="O10" s="50"/>
      <c r="P10" s="50"/>
      <c r="Q10" s="50"/>
      <c r="R10" s="50"/>
    </row>
    <row r="11" ht="45" customHeight="1" spans="1:18">
      <c r="A11" s="47" t="str">
        <f>"    "&amp;"统计专网运行维护及租用经费"</f>
        <v>    统计专网运行维护及租用经费</v>
      </c>
      <c r="B11" s="47" t="s">
        <v>465</v>
      </c>
      <c r="C11" s="47" t="s">
        <v>466</v>
      </c>
      <c r="D11" s="47" t="s">
        <v>77</v>
      </c>
      <c r="E11" s="47" t="s">
        <v>437</v>
      </c>
      <c r="F11" s="47" t="s">
        <v>98</v>
      </c>
      <c r="G11" s="47" t="s">
        <v>467</v>
      </c>
      <c r="H11" s="48">
        <v>71796</v>
      </c>
      <c r="I11" s="48">
        <v>71796</v>
      </c>
      <c r="J11" s="50"/>
      <c r="K11" s="50"/>
      <c r="L11" s="50"/>
      <c r="M11" s="50"/>
      <c r="N11" s="50"/>
      <c r="O11" s="50"/>
      <c r="P11" s="50"/>
      <c r="Q11" s="50"/>
      <c r="R11" s="50"/>
    </row>
    <row r="12" ht="45" customHeight="1" spans="1:18">
      <c r="A12" s="47" t="str">
        <f>"    "&amp;"统计事业专项经费"</f>
        <v>    统计事业专项经费</v>
      </c>
      <c r="B12" s="47" t="s">
        <v>440</v>
      </c>
      <c r="C12" s="47" t="s">
        <v>463</v>
      </c>
      <c r="D12" s="47" t="s">
        <v>77</v>
      </c>
      <c r="E12" s="47" t="s">
        <v>464</v>
      </c>
      <c r="F12" s="47" t="s">
        <v>98</v>
      </c>
      <c r="G12" s="47" t="s">
        <v>440</v>
      </c>
      <c r="H12" s="48">
        <v>330643</v>
      </c>
      <c r="I12" s="48">
        <v>330643</v>
      </c>
      <c r="J12" s="50"/>
      <c r="K12" s="50"/>
      <c r="L12" s="50"/>
      <c r="M12" s="50"/>
      <c r="N12" s="50"/>
      <c r="O12" s="50"/>
      <c r="P12" s="50"/>
      <c r="Q12" s="50"/>
      <c r="R12" s="50"/>
    </row>
    <row r="13" ht="45" customHeight="1" spans="1:18">
      <c r="A13" s="47" t="str">
        <f>"    "&amp;"车辆使用费"</f>
        <v>    车辆使用费</v>
      </c>
      <c r="B13" s="47" t="s">
        <v>445</v>
      </c>
      <c r="C13" s="47" t="s">
        <v>468</v>
      </c>
      <c r="D13" s="47" t="s">
        <v>76</v>
      </c>
      <c r="E13" s="47" t="s">
        <v>469</v>
      </c>
      <c r="F13" s="47" t="s">
        <v>98</v>
      </c>
      <c r="G13" s="47" t="s">
        <v>445</v>
      </c>
      <c r="H13" s="48">
        <v>4000</v>
      </c>
      <c r="I13" s="48">
        <v>4000</v>
      </c>
      <c r="J13" s="50"/>
      <c r="K13" s="50"/>
      <c r="L13" s="50"/>
      <c r="M13" s="50"/>
      <c r="N13" s="50"/>
      <c r="O13" s="50"/>
      <c r="P13" s="50"/>
      <c r="Q13" s="50"/>
      <c r="R13" s="50"/>
    </row>
    <row r="14" ht="45" customHeight="1" spans="1:18">
      <c r="A14" s="49" t="s">
        <v>57</v>
      </c>
      <c r="B14" s="49"/>
      <c r="C14" s="49"/>
      <c r="D14" s="49"/>
      <c r="E14" s="49"/>
      <c r="F14" s="49"/>
      <c r="G14" s="49"/>
      <c r="H14" s="48">
        <v>756439</v>
      </c>
      <c r="I14" s="48">
        <v>756439</v>
      </c>
      <c r="J14" s="50"/>
      <c r="K14" s="50"/>
      <c r="L14" s="50"/>
      <c r="M14" s="50"/>
      <c r="N14" s="50"/>
      <c r="O14" s="50"/>
      <c r="P14" s="50"/>
      <c r="Q14" s="50"/>
      <c r="R14" s="50"/>
    </row>
  </sheetData>
  <mergeCells count="17">
    <mergeCell ref="A2:R2"/>
    <mergeCell ref="A3:Q3"/>
    <mergeCell ref="H4:R4"/>
    <mergeCell ref="M5:R5"/>
    <mergeCell ref="A14:G14"/>
    <mergeCell ref="A4:A6"/>
    <mergeCell ref="B4:B6"/>
    <mergeCell ref="C4:C6"/>
    <mergeCell ref="D4:D6"/>
    <mergeCell ref="E4:E6"/>
    <mergeCell ref="F4:F6"/>
    <mergeCell ref="G4:G6"/>
    <mergeCell ref="H5:H6"/>
    <mergeCell ref="I5:I6"/>
    <mergeCell ref="J5:J6"/>
    <mergeCell ref="K5:K6"/>
    <mergeCell ref="L5:L6"/>
  </mergeCells>
  <printOptions horizontalCentered="1"/>
  <pageMargins left="0.357638888888889" right="0.357638888888889" top="0.60625" bottom="0.60625" header="0.5" footer="0.5"/>
  <pageSetup paperSize="9" scale="6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7" sqref="A7"/>
    </sheetView>
  </sheetViews>
  <sheetFormatPr defaultColWidth="10.7083333333333" defaultRowHeight="14.25" customHeight="1"/>
  <cols>
    <col min="1" max="1" width="14.75" customWidth="1"/>
    <col min="2" max="2" width="9.875" customWidth="1"/>
    <col min="3" max="4" width="10" customWidth="1"/>
    <col min="5" max="13" width="8.85833333333333" customWidth="1"/>
    <col min="14" max="14" width="9.85833333333333" customWidth="1"/>
  </cols>
  <sheetData>
    <row r="1" ht="13.5" customHeight="1" spans="1:14">
      <c r="A1" s="10"/>
      <c r="B1" s="10"/>
      <c r="C1" s="10"/>
      <c r="D1" s="10"/>
      <c r="E1" s="10"/>
      <c r="F1" s="10"/>
      <c r="G1" s="10"/>
      <c r="H1" s="10"/>
      <c r="I1" s="10"/>
      <c r="J1" s="10"/>
      <c r="K1" s="10"/>
      <c r="L1" s="10"/>
      <c r="M1" s="10"/>
      <c r="N1" s="16" t="s">
        <v>470</v>
      </c>
    </row>
    <row r="2" ht="45" customHeight="1" spans="1:14">
      <c r="A2" s="11" t="s">
        <v>471</v>
      </c>
      <c r="B2" s="11"/>
      <c r="C2" s="11"/>
      <c r="D2" s="11"/>
      <c r="E2" s="11"/>
      <c r="F2" s="11"/>
      <c r="G2" s="11"/>
      <c r="H2" s="11"/>
      <c r="I2" s="11"/>
      <c r="J2" s="11"/>
      <c r="K2" s="11"/>
      <c r="L2" s="11"/>
      <c r="M2" s="11"/>
      <c r="N2" s="11"/>
    </row>
    <row r="3" ht="22.5" customHeight="1" spans="1:14">
      <c r="A3" s="10" t="str">
        <f>"单位名称："&amp;"楚雄彝族自治州统计局"</f>
        <v>单位名称：楚雄彝族自治州统计局</v>
      </c>
      <c r="B3" s="10"/>
      <c r="C3" s="10"/>
      <c r="D3" s="10"/>
      <c r="E3" s="10"/>
      <c r="F3" s="10"/>
      <c r="G3" s="10"/>
      <c r="H3" s="10"/>
      <c r="I3" s="10"/>
      <c r="J3" s="10"/>
      <c r="K3" s="10"/>
      <c r="L3" s="10"/>
      <c r="M3" s="10"/>
      <c r="N3" s="16" t="s">
        <v>54</v>
      </c>
    </row>
    <row r="4" ht="45" customHeight="1" spans="1:14">
      <c r="A4" s="5" t="s">
        <v>472</v>
      </c>
      <c r="B4" s="5" t="s">
        <v>204</v>
      </c>
      <c r="C4" s="5"/>
      <c r="D4" s="5"/>
      <c r="E4" s="5" t="s">
        <v>473</v>
      </c>
      <c r="F4" s="5"/>
      <c r="G4" s="5"/>
      <c r="H4" s="5"/>
      <c r="I4" s="5"/>
      <c r="J4" s="5"/>
      <c r="K4" s="5"/>
      <c r="L4" s="5"/>
      <c r="M4" s="5"/>
      <c r="N4" s="5"/>
    </row>
    <row r="5" ht="45" customHeight="1" spans="1:14">
      <c r="A5" s="5"/>
      <c r="B5" s="5" t="s">
        <v>57</v>
      </c>
      <c r="C5" s="5" t="s">
        <v>60</v>
      </c>
      <c r="D5" s="5" t="s">
        <v>419</v>
      </c>
      <c r="E5" s="5" t="s">
        <v>474</v>
      </c>
      <c r="F5" s="5" t="s">
        <v>475</v>
      </c>
      <c r="G5" s="5" t="s">
        <v>476</v>
      </c>
      <c r="H5" s="5" t="s">
        <v>477</v>
      </c>
      <c r="I5" s="5" t="s">
        <v>478</v>
      </c>
      <c r="J5" s="5" t="s">
        <v>479</v>
      </c>
      <c r="K5" s="5" t="s">
        <v>480</v>
      </c>
      <c r="L5" s="5" t="s">
        <v>481</v>
      </c>
      <c r="M5" s="5" t="s">
        <v>482</v>
      </c>
      <c r="N5" s="5" t="s">
        <v>483</v>
      </c>
    </row>
    <row r="6" ht="45" customHeight="1" spans="1:14">
      <c r="A6" s="40">
        <v>1</v>
      </c>
      <c r="B6" s="40">
        <v>2</v>
      </c>
      <c r="C6" s="40">
        <v>3</v>
      </c>
      <c r="D6" s="41">
        <v>4</v>
      </c>
      <c r="E6" s="40">
        <v>5</v>
      </c>
      <c r="F6" s="40">
        <v>6</v>
      </c>
      <c r="G6" s="41">
        <v>7</v>
      </c>
      <c r="H6" s="40">
        <v>8</v>
      </c>
      <c r="I6" s="40">
        <v>9</v>
      </c>
      <c r="J6" s="41">
        <v>10</v>
      </c>
      <c r="K6" s="40">
        <v>11</v>
      </c>
      <c r="L6" s="40">
        <v>12</v>
      </c>
      <c r="M6" s="41">
        <v>13</v>
      </c>
      <c r="N6" s="40">
        <v>14</v>
      </c>
    </row>
    <row r="7" ht="45" customHeight="1" spans="1:14">
      <c r="A7" s="7"/>
      <c r="B7" s="14"/>
      <c r="C7" s="14"/>
      <c r="D7" s="14"/>
      <c r="E7" s="14"/>
      <c r="F7" s="14"/>
      <c r="G7" s="14"/>
      <c r="H7" s="14"/>
      <c r="I7" s="14"/>
      <c r="J7" s="14"/>
      <c r="K7" s="14"/>
      <c r="L7" s="14"/>
      <c r="M7" s="14"/>
      <c r="N7" s="14"/>
    </row>
    <row r="8" ht="45" customHeight="1" spans="1:14">
      <c r="A8" s="7"/>
      <c r="B8" s="14"/>
      <c r="C8" s="14"/>
      <c r="D8" s="14"/>
      <c r="E8" s="14"/>
      <c r="F8" s="14"/>
      <c r="G8" s="14"/>
      <c r="H8" s="14"/>
      <c r="I8" s="14"/>
      <c r="J8" s="14"/>
      <c r="K8" s="14"/>
      <c r="L8" s="14"/>
      <c r="M8" s="14"/>
      <c r="N8" s="14"/>
    </row>
    <row r="9" ht="45" customHeight="1" spans="1:14">
      <c r="A9" s="7" t="s">
        <v>57</v>
      </c>
      <c r="B9" s="14"/>
      <c r="C9" s="14"/>
      <c r="D9" s="14"/>
      <c r="E9" s="14"/>
      <c r="F9" s="14"/>
      <c r="G9" s="14"/>
      <c r="H9" s="14"/>
      <c r="I9" s="14"/>
      <c r="J9" s="14"/>
      <c r="K9" s="14"/>
      <c r="L9" s="14"/>
      <c r="M9" s="14"/>
      <c r="N9" s="14"/>
    </row>
    <row r="10" ht="45" customHeight="1" spans="1:14">
      <c r="A10" s="15" t="s">
        <v>403</v>
      </c>
      <c r="B10" s="15"/>
      <c r="C10" s="15"/>
      <c r="D10" s="15"/>
      <c r="E10" s="15"/>
      <c r="F10" s="15"/>
      <c r="G10" s="15"/>
      <c r="H10" s="15"/>
      <c r="I10" s="15"/>
      <c r="J10" s="15"/>
      <c r="K10" s="15"/>
      <c r="L10" s="15"/>
      <c r="M10" s="15"/>
      <c r="N10" s="15"/>
    </row>
  </sheetData>
  <mergeCells count="6">
    <mergeCell ref="A2:N2"/>
    <mergeCell ref="A3:H3"/>
    <mergeCell ref="B4:D4"/>
    <mergeCell ref="E4:N4"/>
    <mergeCell ref="A10:N10"/>
    <mergeCell ref="A4:A5"/>
  </mergeCells>
  <printOptions horizontalCentered="1"/>
  <pageMargins left="0.357638888888889" right="0.357638888888889" top="0.60625" bottom="0.60625"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C14" sqref="C14"/>
    </sheetView>
  </sheetViews>
  <sheetFormatPr defaultColWidth="10.7083333333333" defaultRowHeight="12" customHeight="1"/>
  <cols>
    <col min="1" max="1" width="24.625" customWidth="1"/>
    <col min="2" max="2" width="12.75" customWidth="1"/>
    <col min="3" max="3" width="15.5" customWidth="1"/>
    <col min="4" max="10" width="10.625" customWidth="1"/>
    <col min="11" max="11" width="10.5" customWidth="1"/>
  </cols>
  <sheetData>
    <row r="1" ht="15.75" customHeight="1" spans="1:11">
      <c r="A1" s="33"/>
      <c r="B1" s="33"/>
      <c r="C1" s="33"/>
      <c r="D1" s="33"/>
      <c r="E1" s="33"/>
      <c r="F1" s="33"/>
      <c r="G1" s="33"/>
      <c r="H1" s="33"/>
      <c r="I1" s="33"/>
      <c r="J1" s="33"/>
      <c r="K1" s="39" t="s">
        <v>484</v>
      </c>
    </row>
    <row r="2" ht="45" customHeight="1" spans="1:11">
      <c r="A2" s="34" t="s">
        <v>485</v>
      </c>
      <c r="B2" s="34"/>
      <c r="C2" s="34"/>
      <c r="D2" s="34"/>
      <c r="E2" s="34"/>
      <c r="F2" s="34"/>
      <c r="G2" s="34"/>
      <c r="H2" s="34"/>
      <c r="I2" s="34"/>
      <c r="J2" s="34"/>
      <c r="K2" s="34"/>
    </row>
    <row r="3" ht="15.75" customHeight="1" spans="1:11">
      <c r="A3" s="35" t="str">
        <f>"单位名称："&amp;"楚雄彝族自治州统计局"</f>
        <v>单位名称：楚雄彝族自治州统计局</v>
      </c>
      <c r="B3" s="36"/>
      <c r="C3" s="33"/>
      <c r="D3" s="33"/>
      <c r="E3" s="33"/>
      <c r="F3" s="33"/>
      <c r="G3" s="33"/>
      <c r="H3" s="33"/>
      <c r="I3" s="33"/>
      <c r="J3" s="33"/>
      <c r="K3" s="33"/>
    </row>
    <row r="4" ht="45" customHeight="1" spans="1:11">
      <c r="A4" s="9" t="s">
        <v>486</v>
      </c>
      <c r="B4" s="9" t="s">
        <v>198</v>
      </c>
      <c r="C4" s="9" t="s">
        <v>318</v>
      </c>
      <c r="D4" s="9" t="s">
        <v>319</v>
      </c>
      <c r="E4" s="9" t="s">
        <v>320</v>
      </c>
      <c r="F4" s="9" t="s">
        <v>321</v>
      </c>
      <c r="G4" s="9" t="s">
        <v>322</v>
      </c>
      <c r="H4" s="9" t="s">
        <v>323</v>
      </c>
      <c r="I4" s="9" t="s">
        <v>324</v>
      </c>
      <c r="J4" s="9" t="s">
        <v>325</v>
      </c>
      <c r="K4" s="9" t="s">
        <v>326</v>
      </c>
    </row>
    <row r="5" ht="45" customHeight="1" spans="1:11">
      <c r="A5" s="12">
        <v>1</v>
      </c>
      <c r="B5" s="37">
        <v>2</v>
      </c>
      <c r="C5" s="12">
        <v>3</v>
      </c>
      <c r="D5" s="37">
        <v>4</v>
      </c>
      <c r="E5" s="12">
        <v>5</v>
      </c>
      <c r="F5" s="37">
        <v>6</v>
      </c>
      <c r="G5" s="12">
        <v>7</v>
      </c>
      <c r="H5" s="37">
        <v>8</v>
      </c>
      <c r="I5" s="12">
        <v>9</v>
      </c>
      <c r="J5" s="37">
        <v>10</v>
      </c>
      <c r="K5" s="37">
        <v>11</v>
      </c>
    </row>
    <row r="6" ht="45" customHeight="1" spans="1:11">
      <c r="A6" s="38"/>
      <c r="B6" s="38"/>
      <c r="C6" s="38"/>
      <c r="D6" s="38"/>
      <c r="E6" s="38"/>
      <c r="F6" s="38"/>
      <c r="G6" s="38"/>
      <c r="H6" s="38"/>
      <c r="I6" s="38"/>
      <c r="J6" s="38"/>
      <c r="K6" s="38"/>
    </row>
    <row r="7" ht="45" customHeight="1" spans="1:11">
      <c r="A7" s="38"/>
      <c r="B7" s="38"/>
      <c r="C7" s="38"/>
      <c r="D7" s="38"/>
      <c r="E7" s="38"/>
      <c r="F7" s="38"/>
      <c r="G7" s="38"/>
      <c r="H7" s="38"/>
      <c r="I7" s="38"/>
      <c r="J7" s="38"/>
      <c r="K7" s="38"/>
    </row>
    <row r="8" ht="45" customHeight="1" spans="1:11">
      <c r="A8" s="38"/>
      <c r="B8" s="38"/>
      <c r="C8" s="38"/>
      <c r="D8" s="38"/>
      <c r="E8" s="38"/>
      <c r="F8" s="38"/>
      <c r="G8" s="38"/>
      <c r="H8" s="38"/>
      <c r="I8" s="38"/>
      <c r="J8" s="38"/>
      <c r="K8" s="38"/>
    </row>
    <row r="9" ht="45" customHeight="1" spans="1:11">
      <c r="A9" s="15" t="s">
        <v>403</v>
      </c>
      <c r="B9" s="15"/>
      <c r="C9" s="15"/>
      <c r="D9" s="15"/>
      <c r="E9" s="15"/>
      <c r="F9" s="15"/>
      <c r="G9" s="15"/>
      <c r="H9" s="15"/>
      <c r="I9" s="15"/>
      <c r="J9" s="15"/>
      <c r="K9" s="15"/>
    </row>
  </sheetData>
  <mergeCells count="3">
    <mergeCell ref="A2:K2"/>
    <mergeCell ref="A3:B3"/>
    <mergeCell ref="A9:K9"/>
  </mergeCells>
  <printOptions horizontalCentered="1"/>
  <pageMargins left="0.357638888888889" right="0.357638888888889" top="0.60625" bottom="0.60625"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B7" sqref="B7"/>
    </sheetView>
  </sheetViews>
  <sheetFormatPr defaultColWidth="10.7083333333333" defaultRowHeight="12" customHeight="1" outlineLevelCol="7"/>
  <cols>
    <col min="1" max="1" width="17.25" customWidth="1"/>
    <col min="2" max="2" width="12.125" customWidth="1"/>
    <col min="3" max="3" width="39.1416666666667" customWidth="1"/>
    <col min="4" max="4" width="24" customWidth="1"/>
    <col min="5" max="5" width="7.85" style="17" customWidth="1"/>
    <col min="6" max="8" width="12.85" customWidth="1"/>
  </cols>
  <sheetData>
    <row r="1" ht="14.25" customHeight="1" spans="1:8">
      <c r="A1" s="18"/>
      <c r="B1" s="18"/>
      <c r="C1" s="18"/>
      <c r="D1" s="18"/>
      <c r="E1" s="19"/>
      <c r="F1" s="18"/>
      <c r="G1" s="18"/>
      <c r="H1" s="16" t="s">
        <v>487</v>
      </c>
    </row>
    <row r="2" ht="45" customHeight="1" spans="1:8">
      <c r="A2" s="11" t="s">
        <v>488</v>
      </c>
      <c r="B2" s="11"/>
      <c r="C2" s="11"/>
      <c r="D2" s="11"/>
      <c r="E2" s="20"/>
      <c r="F2" s="11"/>
      <c r="G2" s="11"/>
      <c r="H2" s="11"/>
    </row>
    <row r="3" ht="13.5" customHeight="1" spans="1:8">
      <c r="A3" s="10" t="str">
        <f>"单位名称："&amp;"楚雄彝族自治州统计局"</f>
        <v>单位名称：楚雄彝族自治州统计局</v>
      </c>
      <c r="B3" s="10"/>
      <c r="C3" s="10"/>
      <c r="D3" s="18"/>
      <c r="E3" s="19"/>
      <c r="F3" s="18"/>
      <c r="G3" s="18"/>
      <c r="H3" s="16" t="s">
        <v>54</v>
      </c>
    </row>
    <row r="4" ht="36" customHeight="1" spans="1:8">
      <c r="A4" s="5" t="s">
        <v>406</v>
      </c>
      <c r="B4" s="5" t="s">
        <v>489</v>
      </c>
      <c r="C4" s="5" t="s">
        <v>490</v>
      </c>
      <c r="D4" s="5" t="s">
        <v>491</v>
      </c>
      <c r="E4" s="21" t="s">
        <v>413</v>
      </c>
      <c r="F4" s="5" t="s">
        <v>492</v>
      </c>
      <c r="G4" s="5"/>
      <c r="H4" s="5"/>
    </row>
    <row r="5" ht="36" customHeight="1" spans="1:8">
      <c r="A5" s="5"/>
      <c r="B5" s="5"/>
      <c r="C5" s="5"/>
      <c r="D5" s="5"/>
      <c r="E5" s="21"/>
      <c r="F5" s="5" t="s">
        <v>414</v>
      </c>
      <c r="G5" s="5" t="s">
        <v>493</v>
      </c>
      <c r="H5" s="5" t="s">
        <v>494</v>
      </c>
    </row>
    <row r="6" ht="36" customHeight="1" spans="1:8">
      <c r="A6" s="22">
        <v>1</v>
      </c>
      <c r="B6" s="22">
        <v>2</v>
      </c>
      <c r="C6" s="22">
        <v>3</v>
      </c>
      <c r="D6" s="22">
        <v>4</v>
      </c>
      <c r="E6" s="23">
        <v>5</v>
      </c>
      <c r="F6" s="22">
        <v>6</v>
      </c>
      <c r="G6" s="22">
        <v>7</v>
      </c>
      <c r="H6" s="22">
        <v>8</v>
      </c>
    </row>
    <row r="7" ht="36" customHeight="1" spans="1:8">
      <c r="A7" s="24" t="s">
        <v>71</v>
      </c>
      <c r="B7" s="25"/>
      <c r="C7" s="25"/>
      <c r="D7" s="25"/>
      <c r="E7" s="26"/>
      <c r="F7" s="27">
        <v>32</v>
      </c>
      <c r="G7" s="27"/>
      <c r="H7" s="27">
        <v>64800</v>
      </c>
    </row>
    <row r="8" ht="36" customHeight="1" spans="1:8">
      <c r="A8" s="24" t="s">
        <v>495</v>
      </c>
      <c r="B8" s="24" t="s">
        <v>496</v>
      </c>
      <c r="C8" s="24" t="s">
        <v>497</v>
      </c>
      <c r="D8" s="24" t="s">
        <v>498</v>
      </c>
      <c r="E8" s="28" t="s">
        <v>499</v>
      </c>
      <c r="F8" s="27">
        <v>20</v>
      </c>
      <c r="G8" s="27">
        <v>2465</v>
      </c>
      <c r="H8" s="27">
        <v>49300</v>
      </c>
    </row>
    <row r="9" ht="36" customHeight="1" spans="1:8">
      <c r="A9" s="25"/>
      <c r="B9" s="24" t="s">
        <v>500</v>
      </c>
      <c r="C9" s="24" t="s">
        <v>501</v>
      </c>
      <c r="D9" s="24" t="s">
        <v>429</v>
      </c>
      <c r="E9" s="28" t="s">
        <v>430</v>
      </c>
      <c r="F9" s="27">
        <v>6</v>
      </c>
      <c r="G9" s="27">
        <v>600</v>
      </c>
      <c r="H9" s="27">
        <v>3600</v>
      </c>
    </row>
    <row r="10" ht="36" customHeight="1" spans="1:8">
      <c r="A10" s="25"/>
      <c r="B10" s="24" t="s">
        <v>500</v>
      </c>
      <c r="C10" s="24" t="s">
        <v>502</v>
      </c>
      <c r="D10" s="24" t="s">
        <v>426</v>
      </c>
      <c r="E10" s="28" t="s">
        <v>427</v>
      </c>
      <c r="F10" s="27">
        <v>3</v>
      </c>
      <c r="G10" s="27">
        <v>1300</v>
      </c>
      <c r="H10" s="27">
        <v>3900</v>
      </c>
    </row>
    <row r="11" ht="36" customHeight="1" spans="1:8">
      <c r="A11" s="25"/>
      <c r="B11" s="24" t="s">
        <v>500</v>
      </c>
      <c r="C11" s="24" t="s">
        <v>503</v>
      </c>
      <c r="D11" s="24" t="s">
        <v>504</v>
      </c>
      <c r="E11" s="28" t="s">
        <v>433</v>
      </c>
      <c r="F11" s="27">
        <v>1</v>
      </c>
      <c r="G11" s="27">
        <v>6000</v>
      </c>
      <c r="H11" s="27">
        <v>6000</v>
      </c>
    </row>
    <row r="12" ht="36" customHeight="1" spans="1:8">
      <c r="A12" s="25"/>
      <c r="B12" s="24" t="s">
        <v>500</v>
      </c>
      <c r="C12" s="24" t="s">
        <v>505</v>
      </c>
      <c r="D12" s="24" t="s">
        <v>506</v>
      </c>
      <c r="E12" s="28" t="s">
        <v>433</v>
      </c>
      <c r="F12" s="27">
        <v>2</v>
      </c>
      <c r="G12" s="27">
        <v>1000</v>
      </c>
      <c r="H12" s="27">
        <v>2000</v>
      </c>
    </row>
    <row r="13" ht="36" customHeight="1" spans="1:8">
      <c r="A13" s="29" t="s">
        <v>57</v>
      </c>
      <c r="B13" s="30"/>
      <c r="C13" s="30"/>
      <c r="D13" s="30"/>
      <c r="E13" s="31"/>
      <c r="F13" s="8">
        <v>32</v>
      </c>
      <c r="G13" s="32"/>
      <c r="H13" s="32">
        <v>64800</v>
      </c>
    </row>
  </sheetData>
  <mergeCells count="9">
    <mergeCell ref="A2:H2"/>
    <mergeCell ref="A3:C3"/>
    <mergeCell ref="F4:H4"/>
    <mergeCell ref="A13:E13"/>
    <mergeCell ref="A4:A5"/>
    <mergeCell ref="B4:B5"/>
    <mergeCell ref="C4:C5"/>
    <mergeCell ref="D4:D5"/>
    <mergeCell ref="E4:E5"/>
  </mergeCells>
  <printOptions horizontalCentered="1"/>
  <pageMargins left="0.357638888888889" right="0.357638888888889" top="0.60625" bottom="0.60625"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14" sqref="D14"/>
    </sheetView>
  </sheetViews>
  <sheetFormatPr defaultColWidth="10.7083333333333" defaultRowHeight="14.25" customHeight="1"/>
  <cols>
    <col min="1" max="1" width="24" customWidth="1"/>
    <col min="2" max="10" width="11.575" customWidth="1"/>
    <col min="11" max="11" width="13.625" customWidth="1"/>
  </cols>
  <sheetData>
    <row r="1" ht="15.75" customHeight="1" spans="1:11">
      <c r="A1" s="10"/>
      <c r="B1" s="10"/>
      <c r="C1" s="10"/>
      <c r="D1" s="10"/>
      <c r="E1" s="10"/>
      <c r="F1" s="10"/>
      <c r="G1" s="10"/>
      <c r="H1" s="10"/>
      <c r="I1" s="10"/>
      <c r="J1" s="10"/>
      <c r="K1" s="16" t="s">
        <v>507</v>
      </c>
    </row>
    <row r="2" ht="46.15" customHeight="1" spans="1:11">
      <c r="A2" s="11" t="s">
        <v>508</v>
      </c>
      <c r="B2" s="11"/>
      <c r="C2" s="11"/>
      <c r="D2" s="11"/>
      <c r="E2" s="11"/>
      <c r="F2" s="11"/>
      <c r="G2" s="11"/>
      <c r="H2" s="11"/>
      <c r="I2" s="11"/>
      <c r="J2" s="11"/>
      <c r="K2" s="11"/>
    </row>
    <row r="3" ht="22.5" customHeight="1" spans="1:11">
      <c r="A3" s="10" t="str">
        <f>"单位名称："&amp;"楚雄彝族自治州统计局"</f>
        <v>单位名称：楚雄彝族自治州统计局</v>
      </c>
      <c r="B3" s="10"/>
      <c r="C3" s="10"/>
      <c r="D3" s="10"/>
      <c r="E3" s="10"/>
      <c r="F3" s="10"/>
      <c r="G3" s="10"/>
      <c r="H3" s="10"/>
      <c r="I3" s="10"/>
      <c r="J3" s="10"/>
      <c r="K3" s="16" t="s">
        <v>2</v>
      </c>
    </row>
    <row r="4" ht="45" customHeight="1" spans="1:11">
      <c r="A4" s="5" t="s">
        <v>278</v>
      </c>
      <c r="B4" s="5" t="s">
        <v>199</v>
      </c>
      <c r="C4" s="5" t="s">
        <v>197</v>
      </c>
      <c r="D4" s="5" t="s">
        <v>200</v>
      </c>
      <c r="E4" s="5" t="s">
        <v>201</v>
      </c>
      <c r="F4" s="5" t="s">
        <v>279</v>
      </c>
      <c r="G4" s="5" t="s">
        <v>280</v>
      </c>
      <c r="H4" s="5" t="s">
        <v>57</v>
      </c>
      <c r="I4" s="5" t="s">
        <v>509</v>
      </c>
      <c r="J4" s="5"/>
      <c r="K4" s="5"/>
    </row>
    <row r="5" ht="45" customHeight="1" spans="1:11">
      <c r="A5" s="5"/>
      <c r="B5" s="5"/>
      <c r="C5" s="5"/>
      <c r="D5" s="5"/>
      <c r="E5" s="5"/>
      <c r="F5" s="5"/>
      <c r="G5" s="5"/>
      <c r="H5" s="5" t="s">
        <v>59</v>
      </c>
      <c r="I5" s="5" t="s">
        <v>60</v>
      </c>
      <c r="J5" s="5" t="s">
        <v>61</v>
      </c>
      <c r="K5" s="5" t="s">
        <v>62</v>
      </c>
    </row>
    <row r="6" ht="45" customHeight="1" spans="1:11">
      <c r="A6" s="12">
        <v>1</v>
      </c>
      <c r="B6" s="12">
        <v>2</v>
      </c>
      <c r="C6" s="12">
        <v>3</v>
      </c>
      <c r="D6" s="13">
        <v>4</v>
      </c>
      <c r="E6" s="13">
        <v>5</v>
      </c>
      <c r="F6" s="13">
        <v>6</v>
      </c>
      <c r="G6" s="13">
        <v>7</v>
      </c>
      <c r="H6" s="13">
        <v>8</v>
      </c>
      <c r="I6" s="13">
        <v>9</v>
      </c>
      <c r="J6" s="13">
        <v>10</v>
      </c>
      <c r="K6" s="13">
        <v>11</v>
      </c>
    </row>
    <row r="7" ht="45" customHeight="1" spans="1:11">
      <c r="A7" s="7"/>
      <c r="B7" s="7"/>
      <c r="C7" s="7"/>
      <c r="D7" s="7"/>
      <c r="E7" s="7"/>
      <c r="F7" s="7"/>
      <c r="G7" s="7"/>
      <c r="H7" s="14"/>
      <c r="I7" s="14"/>
      <c r="J7" s="14"/>
      <c r="K7" s="14"/>
    </row>
    <row r="8" ht="45" customHeight="1" spans="1:11">
      <c r="A8" s="7" t="s">
        <v>495</v>
      </c>
      <c r="B8" s="7" t="s">
        <v>495</v>
      </c>
      <c r="C8" s="7" t="s">
        <v>495</v>
      </c>
      <c r="D8" s="7"/>
      <c r="E8" s="7"/>
      <c r="F8" s="7"/>
      <c r="G8" s="7"/>
      <c r="H8" s="14"/>
      <c r="I8" s="14"/>
      <c r="J8" s="14"/>
      <c r="K8" s="14"/>
    </row>
    <row r="9" ht="45" customHeight="1" spans="1:11">
      <c r="A9" s="9" t="s">
        <v>57</v>
      </c>
      <c r="B9" s="9"/>
      <c r="C9" s="9"/>
      <c r="D9" s="9"/>
      <c r="E9" s="9"/>
      <c r="F9" s="9"/>
      <c r="G9" s="9"/>
      <c r="H9" s="14"/>
      <c r="I9" s="14"/>
      <c r="J9" s="14"/>
      <c r="K9" s="14"/>
    </row>
    <row r="10" ht="45" customHeight="1" spans="1:11">
      <c r="A10" s="15" t="s">
        <v>403</v>
      </c>
      <c r="B10" s="15"/>
      <c r="C10" s="15"/>
      <c r="D10" s="15"/>
      <c r="E10" s="15"/>
      <c r="F10" s="15"/>
      <c r="G10" s="15"/>
      <c r="H10" s="15"/>
      <c r="I10" s="15"/>
      <c r="J10" s="15"/>
      <c r="K10" s="15"/>
    </row>
  </sheetData>
  <mergeCells count="13">
    <mergeCell ref="A2:K2"/>
    <mergeCell ref="A3:J3"/>
    <mergeCell ref="I4:K4"/>
    <mergeCell ref="A9:G9"/>
    <mergeCell ref="A10:K10"/>
    <mergeCell ref="A4:A5"/>
    <mergeCell ref="B4:B5"/>
    <mergeCell ref="C4:C5"/>
    <mergeCell ref="D4:D5"/>
    <mergeCell ref="E4:E5"/>
    <mergeCell ref="F4:F5"/>
    <mergeCell ref="G4:G5"/>
    <mergeCell ref="H4:H5"/>
  </mergeCells>
  <printOptions horizontalCentered="1"/>
  <pageMargins left="0.357638888888889" right="0.357638888888889" top="0.60625" bottom="0.60625"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GridLines="0" showZeros="0" workbookViewId="0">
      <selection activeCell="B7" sqref="B7"/>
    </sheetView>
  </sheetViews>
  <sheetFormatPr defaultColWidth="10" defaultRowHeight="12.75" customHeight="1" outlineLevelCol="6"/>
  <cols>
    <col min="1" max="1" width="25.375" customWidth="1"/>
    <col min="2" max="2" width="19.1416666666667" customWidth="1"/>
    <col min="3" max="3" width="50.5" customWidth="1"/>
    <col min="4" max="4" width="8.70833333333333" customWidth="1"/>
    <col min="5" max="7" width="12.85" customWidth="1"/>
  </cols>
  <sheetData>
    <row r="1" ht="15" customHeight="1" spans="1:7">
      <c r="A1" s="1"/>
      <c r="B1" s="1"/>
      <c r="C1" s="1"/>
      <c r="D1" s="1"/>
      <c r="E1" s="1"/>
      <c r="F1" s="1"/>
      <c r="G1" s="2" t="s">
        <v>510</v>
      </c>
    </row>
    <row r="2" ht="45" customHeight="1" spans="1:7">
      <c r="A2" s="3" t="s">
        <v>511</v>
      </c>
      <c r="B2" s="3"/>
      <c r="C2" s="3"/>
      <c r="D2" s="3"/>
      <c r="E2" s="3"/>
      <c r="F2" s="3"/>
      <c r="G2" s="3"/>
    </row>
    <row r="3" ht="15" customHeight="1" spans="1:7">
      <c r="A3" s="4" t="str">
        <f>"单位名称："&amp;"楚雄彝族自治州统计局"</f>
        <v>单位名称：楚雄彝族自治州统计局</v>
      </c>
      <c r="B3" s="4"/>
      <c r="C3" s="1"/>
      <c r="D3" s="1"/>
      <c r="E3" s="1"/>
      <c r="F3" s="1"/>
      <c r="G3" s="2" t="s">
        <v>54</v>
      </c>
    </row>
    <row r="4" ht="45" customHeight="1" spans="1:7">
      <c r="A4" s="5" t="s">
        <v>197</v>
      </c>
      <c r="B4" s="5" t="s">
        <v>278</v>
      </c>
      <c r="C4" s="5" t="s">
        <v>199</v>
      </c>
      <c r="D4" s="5" t="s">
        <v>512</v>
      </c>
      <c r="E4" s="5" t="s">
        <v>60</v>
      </c>
      <c r="F4" s="5"/>
      <c r="G4" s="5"/>
    </row>
    <row r="5" ht="45" customHeight="1" spans="1:7">
      <c r="A5" s="5"/>
      <c r="B5" s="5"/>
      <c r="C5" s="5"/>
      <c r="D5" s="5"/>
      <c r="E5" s="5" t="s">
        <v>513</v>
      </c>
      <c r="F5" s="5" t="s">
        <v>514</v>
      </c>
      <c r="G5" s="5" t="s">
        <v>515</v>
      </c>
    </row>
    <row r="6" ht="30" customHeight="1" spans="1:7">
      <c r="A6" s="6">
        <v>1</v>
      </c>
      <c r="B6" s="6">
        <v>2</v>
      </c>
      <c r="C6" s="6">
        <v>3</v>
      </c>
      <c r="D6" s="6">
        <v>4</v>
      </c>
      <c r="E6" s="6">
        <v>5</v>
      </c>
      <c r="F6" s="6">
        <v>6</v>
      </c>
      <c r="G6" s="6">
        <v>7</v>
      </c>
    </row>
    <row r="7" ht="30" customHeight="1" spans="1:7">
      <c r="A7" s="7" t="s">
        <v>71</v>
      </c>
      <c r="B7" s="7"/>
      <c r="C7" s="7"/>
      <c r="D7" s="7"/>
      <c r="E7" s="8">
        <v>3006000</v>
      </c>
      <c r="F7" s="8">
        <v>3000000</v>
      </c>
      <c r="G7" s="8">
        <v>3000000</v>
      </c>
    </row>
    <row r="8" ht="30" customHeight="1" spans="1:7">
      <c r="A8" s="7"/>
      <c r="B8" s="7" t="s">
        <v>284</v>
      </c>
      <c r="C8" s="7" t="s">
        <v>299</v>
      </c>
      <c r="D8" s="7" t="s">
        <v>516</v>
      </c>
      <c r="E8" s="8">
        <v>300000</v>
      </c>
      <c r="F8" s="8">
        <v>300000</v>
      </c>
      <c r="G8" s="8">
        <v>300000</v>
      </c>
    </row>
    <row r="9" ht="30" customHeight="1" spans="1:7">
      <c r="A9" s="7"/>
      <c r="B9" s="7" t="s">
        <v>284</v>
      </c>
      <c r="C9" s="7" t="s">
        <v>287</v>
      </c>
      <c r="D9" s="7" t="s">
        <v>516</v>
      </c>
      <c r="E9" s="8">
        <v>1323100</v>
      </c>
      <c r="F9" s="8">
        <v>1323100</v>
      </c>
      <c r="G9" s="8">
        <v>1323100</v>
      </c>
    </row>
    <row r="10" ht="30" customHeight="1" spans="1:7">
      <c r="A10" s="7"/>
      <c r="B10" s="7" t="s">
        <v>284</v>
      </c>
      <c r="C10" s="7" t="s">
        <v>283</v>
      </c>
      <c r="D10" s="7" t="s">
        <v>516</v>
      </c>
      <c r="E10" s="8">
        <v>6000</v>
      </c>
      <c r="F10" s="8"/>
      <c r="G10" s="8"/>
    </row>
    <row r="11" ht="30" customHeight="1" spans="1:7">
      <c r="A11" s="7"/>
      <c r="B11" s="7" t="s">
        <v>310</v>
      </c>
      <c r="C11" s="7" t="s">
        <v>309</v>
      </c>
      <c r="D11" s="7" t="s">
        <v>516</v>
      </c>
      <c r="E11" s="8">
        <v>195000</v>
      </c>
      <c r="F11" s="8">
        <v>235000</v>
      </c>
      <c r="G11" s="8">
        <v>235000</v>
      </c>
    </row>
    <row r="12" ht="30" customHeight="1" spans="1:7">
      <c r="A12" s="7"/>
      <c r="B12" s="7" t="s">
        <v>284</v>
      </c>
      <c r="C12" s="7" t="s">
        <v>303</v>
      </c>
      <c r="D12" s="7" t="s">
        <v>516</v>
      </c>
      <c r="E12" s="8">
        <v>1181900</v>
      </c>
      <c r="F12" s="8">
        <v>1141900</v>
      </c>
      <c r="G12" s="8">
        <v>1141900</v>
      </c>
    </row>
    <row r="13" ht="30" customHeight="1" spans="1:7">
      <c r="A13" s="9" t="s">
        <v>57</v>
      </c>
      <c r="B13" s="9"/>
      <c r="C13" s="9"/>
      <c r="D13" s="9"/>
      <c r="E13" s="8">
        <v>3006000</v>
      </c>
      <c r="F13" s="8">
        <v>3000000</v>
      </c>
      <c r="G13" s="8">
        <v>3000000</v>
      </c>
    </row>
  </sheetData>
  <mergeCells count="8">
    <mergeCell ref="A2:G2"/>
    <mergeCell ref="A3:B3"/>
    <mergeCell ref="E4:G4"/>
    <mergeCell ref="A13:D13"/>
    <mergeCell ref="A4:A5"/>
    <mergeCell ref="B4:B5"/>
    <mergeCell ref="C4:C5"/>
    <mergeCell ref="D4:D5"/>
  </mergeCells>
  <printOptions horizontalCentered="1"/>
  <pageMargins left="0.357638888888889" right="0.357638888888889"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B8" sqref="B8"/>
    </sheetView>
  </sheetViews>
  <sheetFormatPr defaultColWidth="9" defaultRowHeight="13.5" customHeight="1"/>
  <cols>
    <col min="1" max="1" width="8.875" customWidth="1"/>
    <col min="2" max="2" width="16.375" customWidth="1"/>
    <col min="3" max="5" width="12.85" customWidth="1"/>
    <col min="6" max="20" width="8.625" customWidth="1"/>
  </cols>
  <sheetData>
    <row r="1" ht="15.85" customHeight="1" spans="1:20">
      <c r="A1" s="92"/>
      <c r="B1" s="92"/>
      <c r="C1" s="92"/>
      <c r="D1" s="92"/>
      <c r="E1" s="92"/>
      <c r="F1" s="92"/>
      <c r="G1" s="92"/>
      <c r="H1" s="92"/>
      <c r="I1" s="92"/>
      <c r="J1" s="92"/>
      <c r="K1" s="92"/>
      <c r="L1" s="92"/>
      <c r="M1" s="92"/>
      <c r="N1" s="92"/>
      <c r="O1" s="92"/>
      <c r="P1" s="92"/>
      <c r="Q1" s="92"/>
      <c r="R1" s="92"/>
      <c r="S1" s="119" t="s">
        <v>53</v>
      </c>
      <c r="T1" s="120"/>
    </row>
    <row r="2" ht="30.75" customHeight="1" spans="1:20">
      <c r="A2" s="34" t="str">
        <f>"2025"&amp;"年部门收入预算表"</f>
        <v>2025年部门收入预算表</v>
      </c>
      <c r="B2" s="34"/>
      <c r="C2" s="34"/>
      <c r="D2" s="34"/>
      <c r="E2" s="34"/>
      <c r="F2" s="34"/>
      <c r="G2" s="34"/>
      <c r="H2" s="34"/>
      <c r="I2" s="34"/>
      <c r="J2" s="34"/>
      <c r="K2" s="34"/>
      <c r="L2" s="34"/>
      <c r="M2" s="34"/>
      <c r="N2" s="34"/>
      <c r="O2" s="34"/>
      <c r="P2" s="34"/>
      <c r="Q2" s="34"/>
      <c r="R2" s="34"/>
      <c r="S2" s="34"/>
      <c r="T2" s="34"/>
    </row>
    <row r="3" customHeight="1" spans="1:20">
      <c r="A3" s="33" t="str">
        <f>"单位名称："&amp;"楚雄彝族自治州统计局"</f>
        <v>单位名称：楚雄彝族自治州统计局</v>
      </c>
      <c r="B3" s="33"/>
      <c r="C3" s="39" t="s">
        <v>54</v>
      </c>
      <c r="D3" s="39"/>
      <c r="E3" s="39"/>
      <c r="F3" s="39"/>
      <c r="G3" s="39"/>
      <c r="H3" s="39"/>
      <c r="I3" s="39"/>
      <c r="J3" s="39"/>
      <c r="K3" s="39"/>
      <c r="L3" s="39"/>
      <c r="M3" s="39"/>
      <c r="N3" s="39"/>
      <c r="O3" s="39"/>
      <c r="P3" s="39"/>
      <c r="Q3" s="39"/>
      <c r="R3" s="39"/>
      <c r="S3" s="39"/>
      <c r="T3" s="39"/>
    </row>
    <row r="4" ht="25" customHeight="1" spans="1:20">
      <c r="A4" s="9" t="s">
        <v>55</v>
      </c>
      <c r="B4" s="9" t="s">
        <v>56</v>
      </c>
      <c r="C4" s="9" t="s">
        <v>57</v>
      </c>
      <c r="D4" s="9" t="s">
        <v>58</v>
      </c>
      <c r="E4" s="9"/>
      <c r="F4" s="9"/>
      <c r="G4" s="9"/>
      <c r="H4" s="9"/>
      <c r="I4" s="9"/>
      <c r="J4" s="9"/>
      <c r="K4" s="9"/>
      <c r="L4" s="9"/>
      <c r="M4" s="9"/>
      <c r="N4" s="9"/>
      <c r="O4" s="9" t="s">
        <v>49</v>
      </c>
      <c r="P4" s="9"/>
      <c r="Q4" s="9"/>
      <c r="R4" s="9"/>
      <c r="S4" s="9"/>
      <c r="T4" s="9"/>
    </row>
    <row r="5" ht="24"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37"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79">
        <v>1</v>
      </c>
      <c r="B7" s="79">
        <v>2</v>
      </c>
      <c r="C7" s="79">
        <v>3</v>
      </c>
      <c r="D7" s="79">
        <v>4</v>
      </c>
      <c r="E7" s="79">
        <v>5</v>
      </c>
      <c r="F7" s="79">
        <v>6</v>
      </c>
      <c r="G7" s="79">
        <v>7</v>
      </c>
      <c r="H7" s="79">
        <v>8</v>
      </c>
      <c r="I7" s="79">
        <v>9</v>
      </c>
      <c r="J7" s="79">
        <v>10</v>
      </c>
      <c r="K7" s="79">
        <v>11</v>
      </c>
      <c r="L7" s="79">
        <v>12</v>
      </c>
      <c r="M7" s="79">
        <v>13</v>
      </c>
      <c r="N7" s="79">
        <v>14</v>
      </c>
      <c r="O7" s="79">
        <v>15</v>
      </c>
      <c r="P7" s="79">
        <v>16</v>
      </c>
      <c r="Q7" s="79">
        <v>17</v>
      </c>
      <c r="R7" s="79">
        <v>18</v>
      </c>
      <c r="S7" s="79">
        <v>19</v>
      </c>
      <c r="T7" s="79">
        <v>20</v>
      </c>
    </row>
    <row r="8" ht="31.6" customHeight="1" spans="1:20">
      <c r="A8" s="24" t="s">
        <v>70</v>
      </c>
      <c r="B8" s="7" t="s">
        <v>71</v>
      </c>
      <c r="C8" s="8">
        <v>13467295.81</v>
      </c>
      <c r="D8" s="8">
        <v>13467295.81</v>
      </c>
      <c r="E8" s="8">
        <v>13467295.81</v>
      </c>
      <c r="F8" s="14"/>
      <c r="G8" s="14"/>
      <c r="H8" s="14"/>
      <c r="I8" s="14"/>
      <c r="J8" s="14"/>
      <c r="K8" s="14"/>
      <c r="L8" s="14"/>
      <c r="M8" s="14"/>
      <c r="N8" s="14"/>
      <c r="O8" s="14"/>
      <c r="P8" s="14"/>
      <c r="Q8" s="14"/>
      <c r="R8" s="14"/>
      <c r="S8" s="14"/>
      <c r="T8" s="14"/>
    </row>
    <row r="9" ht="31.6" customHeight="1" spans="1:20">
      <c r="A9" s="117" t="s">
        <v>57</v>
      </c>
      <c r="B9" s="117"/>
      <c r="C9" s="8">
        <v>13467295.81</v>
      </c>
      <c r="D9" s="8">
        <v>13467295.81</v>
      </c>
      <c r="E9" s="8">
        <v>13467295.81</v>
      </c>
      <c r="F9" s="14"/>
      <c r="G9" s="14"/>
      <c r="H9" s="14"/>
      <c r="I9" s="14"/>
      <c r="J9" s="14"/>
      <c r="K9" s="14"/>
      <c r="L9" s="14"/>
      <c r="M9" s="14"/>
      <c r="N9" s="14"/>
      <c r="O9" s="14"/>
      <c r="P9" s="14"/>
      <c r="Q9" s="14"/>
      <c r="R9" s="14"/>
      <c r="S9" s="14"/>
      <c r="T9" s="14"/>
    </row>
  </sheetData>
  <mergeCells count="22">
    <mergeCell ref="S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57638888888889" right="0.357638888888889" top="0.60625" bottom="0.60625" header="0.5" footer="0.5"/>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opLeftCell="A15" workbookViewId="0">
      <selection activeCell="I11" sqref="I11"/>
    </sheetView>
  </sheetViews>
  <sheetFormatPr defaultColWidth="9" defaultRowHeight="13.5" customHeight="1"/>
  <cols>
    <col min="1" max="1" width="14.75" customWidth="1"/>
    <col min="2" max="2" width="32.25" customWidth="1"/>
    <col min="3" max="3" width="15" customWidth="1"/>
    <col min="4" max="4" width="13.75" customWidth="1"/>
    <col min="5" max="5" width="12.875" customWidth="1"/>
    <col min="6" max="6" width="14.875" customWidth="1"/>
    <col min="7" max="15" width="10.625" customWidth="1"/>
  </cols>
  <sheetData>
    <row r="1" ht="17.5" customHeight="1" spans="1:15">
      <c r="A1" s="98"/>
      <c r="B1" s="98"/>
      <c r="C1" s="98"/>
      <c r="D1" s="98"/>
      <c r="E1" s="98"/>
      <c r="F1" s="98"/>
      <c r="G1" s="98"/>
      <c r="H1" s="98"/>
      <c r="I1" s="98"/>
      <c r="J1" s="98"/>
      <c r="K1" s="98"/>
      <c r="L1" s="98"/>
      <c r="M1" s="98"/>
      <c r="N1" s="98"/>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"单位名称："&amp;"楚雄彝族自治州统计局"</f>
        <v>单位名称：楚雄彝族自治州统计局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110" t="s">
        <v>83</v>
      </c>
      <c r="B6" s="110" t="s">
        <v>84</v>
      </c>
      <c r="C6" s="110" t="s">
        <v>85</v>
      </c>
      <c r="D6" s="111" t="s">
        <v>86</v>
      </c>
      <c r="E6" s="111" t="s">
        <v>87</v>
      </c>
      <c r="F6" s="111" t="s">
        <v>88</v>
      </c>
      <c r="G6" s="111" t="s">
        <v>89</v>
      </c>
      <c r="H6" s="111" t="s">
        <v>90</v>
      </c>
      <c r="I6" s="111" t="s">
        <v>91</v>
      </c>
      <c r="J6" s="111" t="s">
        <v>92</v>
      </c>
      <c r="K6" s="111" t="s">
        <v>93</v>
      </c>
      <c r="L6" s="111" t="s">
        <v>94</v>
      </c>
      <c r="M6" s="111" t="s">
        <v>95</v>
      </c>
      <c r="N6" s="110" t="s">
        <v>96</v>
      </c>
      <c r="O6" s="118">
        <v>15</v>
      </c>
    </row>
    <row r="7" ht="24" customHeight="1" spans="1:15">
      <c r="A7" s="24" t="s">
        <v>97</v>
      </c>
      <c r="B7" s="112" t="s">
        <v>98</v>
      </c>
      <c r="C7" s="8">
        <v>10209806.04</v>
      </c>
      <c r="D7" s="8">
        <v>10209806.04</v>
      </c>
      <c r="E7" s="8">
        <v>7209806.04</v>
      </c>
      <c r="F7" s="8">
        <v>3000000</v>
      </c>
      <c r="G7" s="14"/>
      <c r="H7" s="14"/>
      <c r="I7" s="14"/>
      <c r="J7" s="14"/>
      <c r="K7" s="14"/>
      <c r="L7" s="14"/>
      <c r="M7" s="14"/>
      <c r="N7" s="14"/>
      <c r="O7" s="14"/>
    </row>
    <row r="8" ht="24" customHeight="1" spans="1:15">
      <c r="A8" s="94" t="s">
        <v>99</v>
      </c>
      <c r="B8" s="113" t="s">
        <v>100</v>
      </c>
      <c r="C8" s="8">
        <v>10209806.04</v>
      </c>
      <c r="D8" s="8">
        <v>10209806.04</v>
      </c>
      <c r="E8" s="8">
        <v>7209806.04</v>
      </c>
      <c r="F8" s="8">
        <v>3000000</v>
      </c>
      <c r="G8" s="14"/>
      <c r="H8" s="14"/>
      <c r="I8" s="14"/>
      <c r="J8" s="14"/>
      <c r="K8" s="14"/>
      <c r="L8" s="14"/>
      <c r="M8" s="14"/>
      <c r="N8" s="14"/>
      <c r="O8" s="14"/>
    </row>
    <row r="9" ht="24" customHeight="1" spans="1:15">
      <c r="A9" s="96" t="s">
        <v>101</v>
      </c>
      <c r="B9" s="114" t="s">
        <v>102</v>
      </c>
      <c r="C9" s="8">
        <v>7209806.04</v>
      </c>
      <c r="D9" s="8">
        <v>7209806.04</v>
      </c>
      <c r="E9" s="8">
        <v>7209806.04</v>
      </c>
      <c r="F9" s="8"/>
      <c r="G9" s="14"/>
      <c r="H9" s="14"/>
      <c r="I9" s="14"/>
      <c r="J9" s="14"/>
      <c r="K9" s="14"/>
      <c r="L9" s="14"/>
      <c r="M9" s="14"/>
      <c r="N9" s="14"/>
      <c r="O9" s="14"/>
    </row>
    <row r="10" ht="24" customHeight="1" spans="1:15">
      <c r="A10" s="96" t="s">
        <v>103</v>
      </c>
      <c r="B10" s="114" t="s">
        <v>104</v>
      </c>
      <c r="C10" s="8">
        <v>1181900</v>
      </c>
      <c r="D10" s="8">
        <v>1181900</v>
      </c>
      <c r="E10" s="8"/>
      <c r="F10" s="8">
        <v>1181900</v>
      </c>
      <c r="G10" s="14"/>
      <c r="H10" s="14"/>
      <c r="I10" s="14"/>
      <c r="J10" s="14"/>
      <c r="K10" s="14"/>
      <c r="L10" s="14"/>
      <c r="M10" s="14"/>
      <c r="N10" s="14"/>
      <c r="O10" s="14"/>
    </row>
    <row r="11" ht="24" customHeight="1" spans="1:15">
      <c r="A11" s="96" t="s">
        <v>105</v>
      </c>
      <c r="B11" s="114" t="s">
        <v>106</v>
      </c>
      <c r="C11" s="8">
        <v>195000</v>
      </c>
      <c r="D11" s="8">
        <v>195000</v>
      </c>
      <c r="E11" s="8"/>
      <c r="F11" s="8">
        <v>195000</v>
      </c>
      <c r="G11" s="14"/>
      <c r="H11" s="14"/>
      <c r="I11" s="14"/>
      <c r="J11" s="14"/>
      <c r="K11" s="14"/>
      <c r="L11" s="14"/>
      <c r="M11" s="14"/>
      <c r="N11" s="14"/>
      <c r="O11" s="14"/>
    </row>
    <row r="12" ht="24" customHeight="1" spans="1:15">
      <c r="A12" s="96" t="s">
        <v>107</v>
      </c>
      <c r="B12" s="114" t="s">
        <v>108</v>
      </c>
      <c r="C12" s="8">
        <v>1623100</v>
      </c>
      <c r="D12" s="8">
        <v>1623100</v>
      </c>
      <c r="E12" s="8"/>
      <c r="F12" s="8">
        <v>1623100</v>
      </c>
      <c r="G12" s="14"/>
      <c r="H12" s="14"/>
      <c r="I12" s="14"/>
      <c r="J12" s="14"/>
      <c r="K12" s="14"/>
      <c r="L12" s="14"/>
      <c r="M12" s="14"/>
      <c r="N12" s="14"/>
      <c r="O12" s="14"/>
    </row>
    <row r="13" ht="24" customHeight="1" spans="1:15">
      <c r="A13" s="24" t="s">
        <v>109</v>
      </c>
      <c r="B13" s="112" t="s">
        <v>110</v>
      </c>
      <c r="C13" s="8">
        <v>2012618.01</v>
      </c>
      <c r="D13" s="8">
        <v>2012618.01</v>
      </c>
      <c r="E13" s="8">
        <v>2006618.01</v>
      </c>
      <c r="F13" s="8">
        <v>6000</v>
      </c>
      <c r="G13" s="14"/>
      <c r="H13" s="14"/>
      <c r="I13" s="14"/>
      <c r="J13" s="14"/>
      <c r="K13" s="14"/>
      <c r="L13" s="14"/>
      <c r="M13" s="14"/>
      <c r="N13" s="14"/>
      <c r="O13" s="14"/>
    </row>
    <row r="14" ht="24" customHeight="1" spans="1:15">
      <c r="A14" s="94" t="s">
        <v>111</v>
      </c>
      <c r="B14" s="113" t="s">
        <v>112</v>
      </c>
      <c r="C14" s="8">
        <v>2001097.41</v>
      </c>
      <c r="D14" s="8">
        <v>2001097.41</v>
      </c>
      <c r="E14" s="8">
        <v>1995097.41</v>
      </c>
      <c r="F14" s="8">
        <v>6000</v>
      </c>
      <c r="G14" s="14"/>
      <c r="H14" s="14"/>
      <c r="I14" s="14"/>
      <c r="J14" s="14"/>
      <c r="K14" s="14"/>
      <c r="L14" s="14"/>
      <c r="M14" s="14"/>
      <c r="N14" s="14"/>
      <c r="O14" s="14"/>
    </row>
    <row r="15" ht="24" customHeight="1" spans="1:15">
      <c r="A15" s="96" t="s">
        <v>113</v>
      </c>
      <c r="B15" s="114" t="s">
        <v>114</v>
      </c>
      <c r="C15" s="8">
        <v>740720.16</v>
      </c>
      <c r="D15" s="8">
        <v>740720.16</v>
      </c>
      <c r="E15" s="8">
        <v>734720.16</v>
      </c>
      <c r="F15" s="8">
        <v>6000</v>
      </c>
      <c r="G15" s="14"/>
      <c r="H15" s="14"/>
      <c r="I15" s="14"/>
      <c r="J15" s="14"/>
      <c r="K15" s="14"/>
      <c r="L15" s="14"/>
      <c r="M15" s="14"/>
      <c r="N15" s="14"/>
      <c r="O15" s="14"/>
    </row>
    <row r="16" ht="24" customHeight="1" spans="1:15">
      <c r="A16" s="96" t="s">
        <v>115</v>
      </c>
      <c r="B16" s="114" t="s">
        <v>116</v>
      </c>
      <c r="C16" s="8">
        <v>857099.85</v>
      </c>
      <c r="D16" s="8">
        <v>857099.85</v>
      </c>
      <c r="E16" s="8">
        <v>857099.85</v>
      </c>
      <c r="F16" s="8"/>
      <c r="G16" s="14"/>
      <c r="H16" s="14"/>
      <c r="I16" s="14"/>
      <c r="J16" s="14"/>
      <c r="K16" s="14"/>
      <c r="L16" s="14"/>
      <c r="M16" s="14"/>
      <c r="N16" s="14"/>
      <c r="O16" s="14"/>
    </row>
    <row r="17" ht="24" customHeight="1" spans="1:15">
      <c r="A17" s="96" t="s">
        <v>117</v>
      </c>
      <c r="B17" s="114" t="s">
        <v>118</v>
      </c>
      <c r="C17" s="8">
        <v>403277.4</v>
      </c>
      <c r="D17" s="8">
        <v>403277.4</v>
      </c>
      <c r="E17" s="115">
        <v>403277.4</v>
      </c>
      <c r="F17" s="8"/>
      <c r="G17" s="14"/>
      <c r="H17" s="14"/>
      <c r="I17" s="14"/>
      <c r="J17" s="14"/>
      <c r="K17" s="14"/>
      <c r="L17" s="14"/>
      <c r="M17" s="14"/>
      <c r="N17" s="14"/>
      <c r="O17" s="14"/>
    </row>
    <row r="18" ht="24" customHeight="1" spans="1:15">
      <c r="A18" s="94" t="s">
        <v>119</v>
      </c>
      <c r="B18" s="113" t="s">
        <v>120</v>
      </c>
      <c r="C18" s="8">
        <v>11520.6</v>
      </c>
      <c r="D18" s="8">
        <v>11520.6</v>
      </c>
      <c r="E18" s="116">
        <v>11520.6</v>
      </c>
      <c r="F18" s="8"/>
      <c r="G18" s="14"/>
      <c r="H18" s="14"/>
      <c r="I18" s="14"/>
      <c r="J18" s="14"/>
      <c r="K18" s="14"/>
      <c r="L18" s="14"/>
      <c r="M18" s="14"/>
      <c r="N18" s="14"/>
      <c r="O18" s="14"/>
    </row>
    <row r="19" ht="24" customHeight="1" spans="1:15">
      <c r="A19" s="96" t="s">
        <v>121</v>
      </c>
      <c r="B19" s="114" t="s">
        <v>122</v>
      </c>
      <c r="C19" s="8">
        <v>11520.6</v>
      </c>
      <c r="D19" s="8">
        <v>11520.6</v>
      </c>
      <c r="E19" s="115">
        <v>11520.6</v>
      </c>
      <c r="F19" s="8"/>
      <c r="G19" s="14"/>
      <c r="H19" s="14"/>
      <c r="I19" s="14"/>
      <c r="J19" s="14"/>
      <c r="K19" s="14"/>
      <c r="L19" s="14"/>
      <c r="M19" s="14"/>
      <c r="N19" s="14"/>
      <c r="O19" s="14"/>
    </row>
    <row r="20" ht="24" customHeight="1" spans="1:15">
      <c r="A20" s="24" t="s">
        <v>123</v>
      </c>
      <c r="B20" s="112" t="s">
        <v>124</v>
      </c>
      <c r="C20" s="8">
        <v>564354.88</v>
      </c>
      <c r="D20" s="8">
        <v>564354.88</v>
      </c>
      <c r="E20" s="8">
        <v>564354.88</v>
      </c>
      <c r="F20" s="8"/>
      <c r="G20" s="14"/>
      <c r="H20" s="14"/>
      <c r="I20" s="14"/>
      <c r="J20" s="14"/>
      <c r="K20" s="14"/>
      <c r="L20" s="14"/>
      <c r="M20" s="14"/>
      <c r="N20" s="14"/>
      <c r="O20" s="14"/>
    </row>
    <row r="21" ht="24" customHeight="1" spans="1:15">
      <c r="A21" s="94" t="s">
        <v>125</v>
      </c>
      <c r="B21" s="113" t="s">
        <v>126</v>
      </c>
      <c r="C21" s="8">
        <v>564354.88</v>
      </c>
      <c r="D21" s="8">
        <v>564354.88</v>
      </c>
      <c r="E21" s="8">
        <v>564354.88</v>
      </c>
      <c r="F21" s="8"/>
      <c r="G21" s="14"/>
      <c r="H21" s="14"/>
      <c r="I21" s="14"/>
      <c r="J21" s="14"/>
      <c r="K21" s="14"/>
      <c r="L21" s="14"/>
      <c r="M21" s="14"/>
      <c r="N21" s="14"/>
      <c r="O21" s="14"/>
    </row>
    <row r="22" ht="24" customHeight="1" spans="1:15">
      <c r="A22" s="96" t="s">
        <v>127</v>
      </c>
      <c r="B22" s="114" t="s">
        <v>128</v>
      </c>
      <c r="C22" s="8">
        <v>248683.07</v>
      </c>
      <c r="D22" s="8">
        <v>248683.07</v>
      </c>
      <c r="E22" s="8">
        <v>248683.07</v>
      </c>
      <c r="F22" s="8"/>
      <c r="G22" s="14"/>
      <c r="H22" s="14"/>
      <c r="I22" s="14"/>
      <c r="J22" s="14"/>
      <c r="K22" s="14"/>
      <c r="L22" s="14"/>
      <c r="M22" s="14"/>
      <c r="N22" s="14"/>
      <c r="O22" s="14"/>
    </row>
    <row r="23" ht="24" customHeight="1" spans="1:15">
      <c r="A23" s="96" t="s">
        <v>129</v>
      </c>
      <c r="B23" s="114" t="s">
        <v>130</v>
      </c>
      <c r="C23" s="8">
        <v>33453.96</v>
      </c>
      <c r="D23" s="8">
        <v>33453.96</v>
      </c>
      <c r="E23" s="8">
        <v>33453.96</v>
      </c>
      <c r="F23" s="8"/>
      <c r="G23" s="14"/>
      <c r="H23" s="14"/>
      <c r="I23" s="14"/>
      <c r="J23" s="14"/>
      <c r="K23" s="14"/>
      <c r="L23" s="14"/>
      <c r="M23" s="14"/>
      <c r="N23" s="14"/>
      <c r="O23" s="14"/>
    </row>
    <row r="24" ht="24" customHeight="1" spans="1:15">
      <c r="A24" s="96" t="s">
        <v>131</v>
      </c>
      <c r="B24" s="114" t="s">
        <v>132</v>
      </c>
      <c r="C24" s="8">
        <v>261217.85</v>
      </c>
      <c r="D24" s="8">
        <v>261217.85</v>
      </c>
      <c r="E24" s="8">
        <v>261217.85</v>
      </c>
      <c r="F24" s="8"/>
      <c r="G24" s="14"/>
      <c r="H24" s="14"/>
      <c r="I24" s="14"/>
      <c r="J24" s="14"/>
      <c r="K24" s="14"/>
      <c r="L24" s="14"/>
      <c r="M24" s="14"/>
      <c r="N24" s="14"/>
      <c r="O24" s="14"/>
    </row>
    <row r="25" ht="24" customHeight="1" spans="1:15">
      <c r="A25" s="96" t="s">
        <v>133</v>
      </c>
      <c r="B25" s="114" t="s">
        <v>134</v>
      </c>
      <c r="C25" s="8">
        <v>21000</v>
      </c>
      <c r="D25" s="8">
        <v>21000</v>
      </c>
      <c r="E25" s="8">
        <v>21000</v>
      </c>
      <c r="F25" s="8"/>
      <c r="G25" s="14"/>
      <c r="H25" s="14"/>
      <c r="I25" s="14"/>
      <c r="J25" s="14"/>
      <c r="K25" s="14"/>
      <c r="L25" s="14"/>
      <c r="M25" s="14"/>
      <c r="N25" s="14"/>
      <c r="O25" s="14"/>
    </row>
    <row r="26" ht="24" customHeight="1" spans="1:15">
      <c r="A26" s="24" t="s">
        <v>135</v>
      </c>
      <c r="B26" s="112" t="s">
        <v>136</v>
      </c>
      <c r="C26" s="8">
        <v>680516.88</v>
      </c>
      <c r="D26" s="8">
        <v>680516.88</v>
      </c>
      <c r="E26" s="8">
        <v>680516.88</v>
      </c>
      <c r="F26" s="8"/>
      <c r="G26" s="14"/>
      <c r="H26" s="14"/>
      <c r="I26" s="14"/>
      <c r="J26" s="14"/>
      <c r="K26" s="14"/>
      <c r="L26" s="14"/>
      <c r="M26" s="14"/>
      <c r="N26" s="14"/>
      <c r="O26" s="14"/>
    </row>
    <row r="27" ht="24" customHeight="1" spans="1:15">
      <c r="A27" s="94" t="s">
        <v>137</v>
      </c>
      <c r="B27" s="113" t="s">
        <v>138</v>
      </c>
      <c r="C27" s="8">
        <v>680516.88</v>
      </c>
      <c r="D27" s="8">
        <v>680516.88</v>
      </c>
      <c r="E27" s="8">
        <v>680516.88</v>
      </c>
      <c r="F27" s="8"/>
      <c r="G27" s="14"/>
      <c r="H27" s="14"/>
      <c r="I27" s="14"/>
      <c r="J27" s="14"/>
      <c r="K27" s="14"/>
      <c r="L27" s="14"/>
      <c r="M27" s="14"/>
      <c r="N27" s="14"/>
      <c r="O27" s="14"/>
    </row>
    <row r="28" ht="24" customHeight="1" spans="1:15">
      <c r="A28" s="96" t="s">
        <v>139</v>
      </c>
      <c r="B28" s="114" t="s">
        <v>140</v>
      </c>
      <c r="C28" s="8">
        <v>680516.88</v>
      </c>
      <c r="D28" s="8">
        <v>680516.88</v>
      </c>
      <c r="E28" s="8">
        <v>680516.88</v>
      </c>
      <c r="F28" s="8"/>
      <c r="G28" s="14"/>
      <c r="H28" s="14"/>
      <c r="I28" s="14"/>
      <c r="J28" s="14"/>
      <c r="K28" s="14"/>
      <c r="L28" s="14"/>
      <c r="M28" s="14"/>
      <c r="N28" s="14"/>
      <c r="O28" s="14"/>
    </row>
    <row r="29" ht="29.35" customHeight="1" spans="1:15">
      <c r="A29" s="117" t="s">
        <v>57</v>
      </c>
      <c r="B29" s="117"/>
      <c r="C29" s="8">
        <v>13467295.81</v>
      </c>
      <c r="D29" s="8">
        <v>13467295.81</v>
      </c>
      <c r="E29" s="8">
        <v>10461295.81</v>
      </c>
      <c r="F29" s="8">
        <v>3006000</v>
      </c>
      <c r="G29" s="14"/>
      <c r="H29" s="14"/>
      <c r="I29" s="14"/>
      <c r="J29" s="14"/>
      <c r="K29" s="14"/>
      <c r="L29" s="14"/>
      <c r="M29" s="14"/>
      <c r="N29" s="14"/>
      <c r="O29" s="14"/>
    </row>
  </sheetData>
  <mergeCells count="12">
    <mergeCell ref="A2:O2"/>
    <mergeCell ref="A3:B3"/>
    <mergeCell ref="C3:O3"/>
    <mergeCell ref="D4:F4"/>
    <mergeCell ref="J4:O4"/>
    <mergeCell ref="A29:B29"/>
    <mergeCell ref="A4:A5"/>
    <mergeCell ref="B4:B5"/>
    <mergeCell ref="C4:C5"/>
    <mergeCell ref="G4:G5"/>
    <mergeCell ref="H4:H5"/>
    <mergeCell ref="I4:I5"/>
  </mergeCells>
  <printOptions horizontalCentered="1"/>
  <pageMargins left="0.751388888888889" right="0.751388888888889" top="1" bottom="1" header="0.5" footer="0.5"/>
  <pageSetup paperSize="9" scale="6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topLeftCell="A19" workbookViewId="0">
      <selection activeCell="B6" sqref="B6"/>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6" t="s">
        <v>141</v>
      </c>
      <c r="B1" s="16"/>
      <c r="C1" s="16"/>
      <c r="D1" s="16"/>
    </row>
    <row r="2" ht="29" customHeight="1" spans="1:4">
      <c r="A2" s="11" t="str">
        <f>"2025"&amp;"年部门财政拨款收支预算总表"</f>
        <v>2025年部门财政拨款收支预算总表</v>
      </c>
      <c r="B2" s="11"/>
      <c r="C2" s="11"/>
      <c r="D2" s="11"/>
    </row>
    <row r="3" ht="20" customHeight="1" spans="1:4">
      <c r="A3" s="4" t="str">
        <f>"单位名称："&amp;"楚雄彝族自治州统计局"</f>
        <v>单位名称：楚雄彝族自治州统计局</v>
      </c>
      <c r="B3" s="4"/>
      <c r="C3" s="98"/>
      <c r="D3" s="2" t="s">
        <v>54</v>
      </c>
    </row>
    <row r="4" ht="27" customHeight="1" spans="1:4">
      <c r="A4" s="99" t="s">
        <v>142</v>
      </c>
      <c r="B4" s="99"/>
      <c r="C4" s="99" t="s">
        <v>143</v>
      </c>
      <c r="D4" s="99"/>
    </row>
    <row r="5" ht="42" customHeight="1" spans="1:4">
      <c r="A5" s="99" t="s">
        <v>5</v>
      </c>
      <c r="B5" s="100" t="str">
        <f t="shared" ref="B5:D5" si="0">"2025"&amp;"年预算数"</f>
        <v>2025年预算数</v>
      </c>
      <c r="C5" s="5" t="s">
        <v>144</v>
      </c>
      <c r="D5" s="100" t="str">
        <f t="shared" si="0"/>
        <v>2025年预算数</v>
      </c>
    </row>
    <row r="6" ht="24.1" customHeight="1" spans="1:4">
      <c r="A6" s="101" t="s">
        <v>145</v>
      </c>
      <c r="B6" s="8">
        <v>13467295.81</v>
      </c>
      <c r="C6" s="102" t="s">
        <v>146</v>
      </c>
      <c r="D6" s="8">
        <v>13467295.81</v>
      </c>
    </row>
    <row r="7" ht="24.1" customHeight="1" spans="1:4">
      <c r="A7" s="101" t="s">
        <v>147</v>
      </c>
      <c r="B7" s="8">
        <v>13467295.81</v>
      </c>
      <c r="C7" s="102" t="s">
        <v>148</v>
      </c>
      <c r="D7" s="8">
        <v>10209806.04</v>
      </c>
    </row>
    <row r="8" ht="24.1" customHeight="1" spans="1:4">
      <c r="A8" s="101" t="s">
        <v>149</v>
      </c>
      <c r="B8" s="8"/>
      <c r="C8" s="102" t="s">
        <v>150</v>
      </c>
      <c r="D8" s="8"/>
    </row>
    <row r="9" ht="24.1" customHeight="1" spans="1:4">
      <c r="A9" s="101" t="s">
        <v>151</v>
      </c>
      <c r="B9" s="8"/>
      <c r="C9" s="102" t="s">
        <v>152</v>
      </c>
      <c r="D9" s="8"/>
    </row>
    <row r="10" ht="24.1" customHeight="1" spans="1:4">
      <c r="A10" s="101" t="s">
        <v>153</v>
      </c>
      <c r="B10" s="8"/>
      <c r="C10" s="102" t="s">
        <v>154</v>
      </c>
      <c r="D10" s="8"/>
    </row>
    <row r="11" ht="24.1" customHeight="1" spans="1:4">
      <c r="A11" s="101" t="s">
        <v>147</v>
      </c>
      <c r="B11" s="8"/>
      <c r="C11" s="102" t="s">
        <v>155</v>
      </c>
      <c r="D11" s="8"/>
    </row>
    <row r="12" ht="24.1" customHeight="1" spans="1:4">
      <c r="A12" s="103" t="s">
        <v>149</v>
      </c>
      <c r="B12" s="8"/>
      <c r="C12" s="104" t="s">
        <v>156</v>
      </c>
      <c r="D12" s="8"/>
    </row>
    <row r="13" ht="24.1" customHeight="1" spans="1:4">
      <c r="A13" s="103" t="s">
        <v>151</v>
      </c>
      <c r="B13" s="8"/>
      <c r="C13" s="104" t="s">
        <v>157</v>
      </c>
      <c r="D13" s="8"/>
    </row>
    <row r="14" ht="24.1" customHeight="1" spans="1:4">
      <c r="A14" s="105"/>
      <c r="B14" s="8"/>
      <c r="C14" s="104" t="s">
        <v>158</v>
      </c>
      <c r="D14" s="8">
        <v>2012618.01</v>
      </c>
    </row>
    <row r="15" ht="24.1" customHeight="1" spans="1:4">
      <c r="A15" s="105"/>
      <c r="B15" s="8"/>
      <c r="C15" s="104" t="s">
        <v>159</v>
      </c>
      <c r="D15" s="8"/>
    </row>
    <row r="16" ht="24.1" customHeight="1" spans="1:4">
      <c r="A16" s="105"/>
      <c r="B16" s="8"/>
      <c r="C16" s="104" t="s">
        <v>160</v>
      </c>
      <c r="D16" s="8">
        <v>564354.88</v>
      </c>
    </row>
    <row r="17" ht="24.1" customHeight="1" spans="1:4">
      <c r="A17" s="105"/>
      <c r="B17" s="8"/>
      <c r="C17" s="104" t="s">
        <v>161</v>
      </c>
      <c r="D17" s="8"/>
    </row>
    <row r="18" ht="24.1" customHeight="1" spans="1:4">
      <c r="A18" s="105"/>
      <c r="B18" s="8"/>
      <c r="C18" s="104" t="s">
        <v>162</v>
      </c>
      <c r="D18" s="8"/>
    </row>
    <row r="19" ht="24.1" customHeight="1" spans="1:4">
      <c r="A19" s="105"/>
      <c r="B19" s="8"/>
      <c r="C19" s="104" t="s">
        <v>163</v>
      </c>
      <c r="D19" s="8"/>
    </row>
    <row r="20" ht="24.1" customHeight="1" spans="1:4">
      <c r="A20" s="105"/>
      <c r="B20" s="8"/>
      <c r="C20" s="104" t="s">
        <v>164</v>
      </c>
      <c r="D20" s="8"/>
    </row>
    <row r="21" ht="24.1" customHeight="1" spans="1:4">
      <c r="A21" s="105"/>
      <c r="B21" s="8"/>
      <c r="C21" s="104" t="s">
        <v>165</v>
      </c>
      <c r="D21" s="8"/>
    </row>
    <row r="22" ht="24.1" customHeight="1" spans="1:4">
      <c r="A22" s="105"/>
      <c r="B22" s="8"/>
      <c r="C22" s="104" t="s">
        <v>166</v>
      </c>
      <c r="D22" s="8"/>
    </row>
    <row r="23" ht="24.1" customHeight="1" spans="1:4">
      <c r="A23" s="105"/>
      <c r="B23" s="8"/>
      <c r="C23" s="104" t="s">
        <v>167</v>
      </c>
      <c r="D23" s="8"/>
    </row>
    <row r="24" ht="24.1" customHeight="1" spans="1:4">
      <c r="A24" s="105"/>
      <c r="B24" s="8"/>
      <c r="C24" s="104" t="s">
        <v>168</v>
      </c>
      <c r="D24" s="8"/>
    </row>
    <row r="25" ht="24.1" customHeight="1" spans="1:4">
      <c r="A25" s="105"/>
      <c r="B25" s="8"/>
      <c r="C25" s="104" t="s">
        <v>169</v>
      </c>
      <c r="D25" s="8"/>
    </row>
    <row r="26" ht="24.1" customHeight="1" spans="1:4">
      <c r="A26" s="105"/>
      <c r="B26" s="8"/>
      <c r="C26" s="104" t="s">
        <v>170</v>
      </c>
      <c r="D26" s="8">
        <v>680516.88</v>
      </c>
    </row>
    <row r="27" ht="24.1" customHeight="1" spans="1:4">
      <c r="A27" s="105"/>
      <c r="B27" s="8"/>
      <c r="C27" s="104" t="s">
        <v>171</v>
      </c>
      <c r="D27" s="8"/>
    </row>
    <row r="28" ht="24.1" customHeight="1" spans="1:4">
      <c r="A28" s="105"/>
      <c r="B28" s="8"/>
      <c r="C28" s="104" t="s">
        <v>172</v>
      </c>
      <c r="D28" s="8"/>
    </row>
    <row r="29" ht="24.1" customHeight="1" spans="1:4">
      <c r="A29" s="105"/>
      <c r="B29" s="8"/>
      <c r="C29" s="104" t="s">
        <v>173</v>
      </c>
      <c r="D29" s="8"/>
    </row>
    <row r="30" ht="24.1" customHeight="1" spans="1:4">
      <c r="A30" s="105"/>
      <c r="B30" s="8"/>
      <c r="C30" s="104" t="s">
        <v>174</v>
      </c>
      <c r="D30" s="8"/>
    </row>
    <row r="31" ht="24.1" customHeight="1" spans="1:4">
      <c r="A31" s="105"/>
      <c r="B31" s="8"/>
      <c r="C31" s="103" t="s">
        <v>175</v>
      </c>
      <c r="D31" s="8"/>
    </row>
    <row r="32" ht="24.1" customHeight="1" spans="1:4">
      <c r="A32" s="105"/>
      <c r="B32" s="8"/>
      <c r="C32" s="103" t="s">
        <v>176</v>
      </c>
      <c r="D32" s="8"/>
    </row>
    <row r="33" ht="24.1" customHeight="1" spans="1:4">
      <c r="A33" s="105"/>
      <c r="B33" s="8"/>
      <c r="C33" s="106" t="s">
        <v>177</v>
      </c>
      <c r="D33" s="8"/>
    </row>
    <row r="34" ht="24" customHeight="1" spans="1:4">
      <c r="A34" s="107"/>
      <c r="B34" s="8"/>
      <c r="C34" s="108" t="s">
        <v>178</v>
      </c>
      <c r="D34" s="8"/>
    </row>
    <row r="35" ht="24" customHeight="1" spans="1:4">
      <c r="A35" s="107"/>
      <c r="B35" s="8"/>
      <c r="C35" s="108" t="s">
        <v>179</v>
      </c>
      <c r="D35" s="8"/>
    </row>
    <row r="36" ht="24" customHeight="1" spans="1:4">
      <c r="A36" s="107"/>
      <c r="B36" s="8"/>
      <c r="C36" s="108" t="s">
        <v>180</v>
      </c>
      <c r="D36" s="8"/>
    </row>
    <row r="37" ht="24" customHeight="1" spans="1:4">
      <c r="A37" s="107"/>
      <c r="B37" s="8"/>
      <c r="C37" s="106" t="s">
        <v>181</v>
      </c>
      <c r="D37" s="109"/>
    </row>
    <row r="38" ht="27" customHeight="1" spans="1:4">
      <c r="A38" s="107" t="s">
        <v>51</v>
      </c>
      <c r="B38" s="8">
        <v>13467295.81</v>
      </c>
      <c r="C38" s="107" t="s">
        <v>182</v>
      </c>
      <c r="D38" s="8">
        <v>13467295.81</v>
      </c>
    </row>
  </sheetData>
  <mergeCells count="5">
    <mergeCell ref="A1:D1"/>
    <mergeCell ref="A2:D2"/>
    <mergeCell ref="A3:B3"/>
    <mergeCell ref="A4:B4"/>
    <mergeCell ref="C4:D4"/>
  </mergeCells>
  <pageMargins left="0.751388888888889" right="0.751388888888889" top="0.60625" bottom="0.60625" header="0.5" footer="0.5"/>
  <pageSetup paperSize="9" scale="7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A18" workbookViewId="0">
      <selection activeCell="B7" sqref="B7"/>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39" t="s">
        <v>183</v>
      </c>
      <c r="B1" s="39"/>
      <c r="C1" s="39"/>
      <c r="D1" s="39"/>
      <c r="E1" s="39"/>
      <c r="F1" s="39"/>
      <c r="G1" s="39"/>
    </row>
    <row r="2" ht="35.65" customHeight="1" spans="1:7">
      <c r="A2" s="34" t="str">
        <f>"2025"&amp;"年一般公共预算支出预算表（按功能科目分类）"</f>
        <v>2025年一般公共预算支出预算表（按功能科目分类）</v>
      </c>
      <c r="B2" s="34"/>
      <c r="C2" s="34"/>
      <c r="D2" s="34"/>
      <c r="E2" s="34"/>
      <c r="F2" s="34"/>
      <c r="G2" s="34"/>
    </row>
    <row r="3" ht="26.35" customHeight="1" spans="1:7">
      <c r="A3" s="33" t="str">
        <f>"单位名称："&amp;"楚雄彝族自治州统计局"</f>
        <v>单位名称：楚雄彝族自治州统计局</v>
      </c>
      <c r="B3" s="33"/>
      <c r="C3" s="33"/>
      <c r="D3" s="33"/>
      <c r="E3" s="33"/>
      <c r="F3" s="92"/>
      <c r="G3" s="39" t="s">
        <v>2</v>
      </c>
    </row>
    <row r="4" ht="18.85" customHeight="1" spans="1:7">
      <c r="A4" s="9" t="s">
        <v>184</v>
      </c>
      <c r="B4" s="9"/>
      <c r="C4" s="9" t="s">
        <v>57</v>
      </c>
      <c r="D4" s="9" t="s">
        <v>76</v>
      </c>
      <c r="E4" s="9"/>
      <c r="F4" s="9"/>
      <c r="G4" s="9" t="s">
        <v>77</v>
      </c>
    </row>
    <row r="5" ht="18.85" customHeight="1" spans="1:7">
      <c r="A5" s="9" t="s">
        <v>73</v>
      </c>
      <c r="B5" s="9" t="s">
        <v>74</v>
      </c>
      <c r="C5" s="9"/>
      <c r="D5" s="9" t="s">
        <v>59</v>
      </c>
      <c r="E5" s="9" t="s">
        <v>185</v>
      </c>
      <c r="F5" s="9" t="s">
        <v>186</v>
      </c>
      <c r="G5" s="9"/>
    </row>
    <row r="6" ht="28" customHeight="1" spans="1:7">
      <c r="A6" s="93">
        <v>1</v>
      </c>
      <c r="B6" s="30">
        <v>2</v>
      </c>
      <c r="C6" s="93">
        <v>3</v>
      </c>
      <c r="D6" s="93">
        <v>4</v>
      </c>
      <c r="E6" s="93">
        <v>5</v>
      </c>
      <c r="F6" s="93">
        <v>6</v>
      </c>
      <c r="G6" s="93">
        <v>7</v>
      </c>
    </row>
    <row r="7" ht="28" customHeight="1" spans="1:7">
      <c r="A7" s="24" t="s">
        <v>97</v>
      </c>
      <c r="B7" s="7" t="s">
        <v>98</v>
      </c>
      <c r="C7" s="8">
        <v>10209806.04</v>
      </c>
      <c r="D7" s="8">
        <v>7209806.04</v>
      </c>
      <c r="E7" s="8">
        <v>6300754.56</v>
      </c>
      <c r="F7" s="8">
        <v>909051.48</v>
      </c>
      <c r="G7" s="8">
        <v>3000000</v>
      </c>
    </row>
    <row r="8" ht="28" customHeight="1" spans="1:7">
      <c r="A8" s="94" t="s">
        <v>99</v>
      </c>
      <c r="B8" s="95" t="s">
        <v>100</v>
      </c>
      <c r="C8" s="8">
        <v>10209806.04</v>
      </c>
      <c r="D8" s="8">
        <v>7209806.04</v>
      </c>
      <c r="E8" s="8">
        <v>6300754.56</v>
      </c>
      <c r="F8" s="8">
        <v>909051.48</v>
      </c>
      <c r="G8" s="8">
        <v>3000000</v>
      </c>
    </row>
    <row r="9" ht="28" customHeight="1" spans="1:7">
      <c r="A9" s="96" t="s">
        <v>101</v>
      </c>
      <c r="B9" s="97" t="s">
        <v>102</v>
      </c>
      <c r="C9" s="8">
        <v>7209806.04</v>
      </c>
      <c r="D9" s="8">
        <v>7209806.04</v>
      </c>
      <c r="E9" s="8">
        <v>6300754.56</v>
      </c>
      <c r="F9" s="8">
        <v>909051.48</v>
      </c>
      <c r="G9" s="8"/>
    </row>
    <row r="10" ht="28" customHeight="1" spans="1:7">
      <c r="A10" s="96" t="s">
        <v>103</v>
      </c>
      <c r="B10" s="97" t="s">
        <v>104</v>
      </c>
      <c r="C10" s="8">
        <v>1181900</v>
      </c>
      <c r="D10" s="8"/>
      <c r="E10" s="8"/>
      <c r="F10" s="8"/>
      <c r="G10" s="8">
        <v>1181900</v>
      </c>
    </row>
    <row r="11" ht="28" customHeight="1" spans="1:7">
      <c r="A11" s="96" t="s">
        <v>105</v>
      </c>
      <c r="B11" s="97" t="s">
        <v>106</v>
      </c>
      <c r="C11" s="8">
        <v>195000</v>
      </c>
      <c r="D11" s="8"/>
      <c r="E11" s="8"/>
      <c r="F11" s="8"/>
      <c r="G11" s="8">
        <v>195000</v>
      </c>
    </row>
    <row r="12" ht="28" customHeight="1" spans="1:7">
      <c r="A12" s="96" t="s">
        <v>107</v>
      </c>
      <c r="B12" s="97" t="s">
        <v>108</v>
      </c>
      <c r="C12" s="8">
        <v>1623100</v>
      </c>
      <c r="D12" s="8"/>
      <c r="E12" s="8"/>
      <c r="F12" s="8"/>
      <c r="G12" s="8">
        <v>1623100</v>
      </c>
    </row>
    <row r="13" ht="28" customHeight="1" spans="1:7">
      <c r="A13" s="24" t="s">
        <v>109</v>
      </c>
      <c r="B13" s="7" t="s">
        <v>110</v>
      </c>
      <c r="C13" s="8">
        <v>2012618.01</v>
      </c>
      <c r="D13" s="8">
        <v>2006618.01</v>
      </c>
      <c r="E13" s="8">
        <v>1987418.01</v>
      </c>
      <c r="F13" s="8">
        <v>19200</v>
      </c>
      <c r="G13" s="8">
        <v>6000</v>
      </c>
    </row>
    <row r="14" ht="28" customHeight="1" spans="1:7">
      <c r="A14" s="94" t="s">
        <v>111</v>
      </c>
      <c r="B14" s="95" t="s">
        <v>112</v>
      </c>
      <c r="C14" s="8">
        <v>2001097.41</v>
      </c>
      <c r="D14" s="8">
        <v>1995097.41</v>
      </c>
      <c r="E14" s="8">
        <v>1975897.41</v>
      </c>
      <c r="F14" s="8">
        <v>19200</v>
      </c>
      <c r="G14" s="8">
        <v>6000</v>
      </c>
    </row>
    <row r="15" ht="28" customHeight="1" spans="1:7">
      <c r="A15" s="96" t="s">
        <v>113</v>
      </c>
      <c r="B15" s="97" t="s">
        <v>114</v>
      </c>
      <c r="C15" s="8">
        <v>740720.16</v>
      </c>
      <c r="D15" s="8">
        <v>734720.16</v>
      </c>
      <c r="E15" s="8">
        <v>715520.16</v>
      </c>
      <c r="F15" s="8">
        <v>19200</v>
      </c>
      <c r="G15" s="8">
        <v>6000</v>
      </c>
    </row>
    <row r="16" ht="28" customHeight="1" spans="1:7">
      <c r="A16" s="96" t="s">
        <v>115</v>
      </c>
      <c r="B16" s="97" t="s">
        <v>116</v>
      </c>
      <c r="C16" s="8">
        <v>857099.85</v>
      </c>
      <c r="D16" s="8">
        <v>857099.85</v>
      </c>
      <c r="E16" s="8">
        <v>857099.85</v>
      </c>
      <c r="F16" s="8"/>
      <c r="G16" s="8"/>
    </row>
    <row r="17" ht="28" customHeight="1" spans="1:7">
      <c r="A17" s="96" t="s">
        <v>117</v>
      </c>
      <c r="B17" s="97" t="s">
        <v>118</v>
      </c>
      <c r="C17" s="8">
        <v>403277.4</v>
      </c>
      <c r="D17" s="8">
        <v>403277.4</v>
      </c>
      <c r="E17" s="8">
        <v>403277.4</v>
      </c>
      <c r="F17" s="8"/>
      <c r="G17" s="8"/>
    </row>
    <row r="18" ht="28" customHeight="1" spans="1:7">
      <c r="A18" s="94" t="s">
        <v>119</v>
      </c>
      <c r="B18" s="95" t="s">
        <v>120</v>
      </c>
      <c r="C18" s="8">
        <v>11520.6</v>
      </c>
      <c r="D18" s="8">
        <v>11520.6</v>
      </c>
      <c r="E18" s="8">
        <v>11520.6</v>
      </c>
      <c r="F18" s="8"/>
      <c r="G18" s="8"/>
    </row>
    <row r="19" ht="28" customHeight="1" spans="1:7">
      <c r="A19" s="96" t="s">
        <v>121</v>
      </c>
      <c r="B19" s="97" t="s">
        <v>122</v>
      </c>
      <c r="C19" s="8">
        <v>11520.6</v>
      </c>
      <c r="D19" s="8">
        <v>11520.6</v>
      </c>
      <c r="E19" s="8">
        <v>11520.6</v>
      </c>
      <c r="F19" s="8"/>
      <c r="G19" s="8"/>
    </row>
    <row r="20" ht="28" customHeight="1" spans="1:7">
      <c r="A20" s="24" t="s">
        <v>123</v>
      </c>
      <c r="B20" s="7" t="s">
        <v>124</v>
      </c>
      <c r="C20" s="8">
        <v>564354.88</v>
      </c>
      <c r="D20" s="8">
        <v>564354.88</v>
      </c>
      <c r="E20" s="8">
        <v>564354.88</v>
      </c>
      <c r="F20" s="8"/>
      <c r="G20" s="8"/>
    </row>
    <row r="21" ht="28" customHeight="1" spans="1:7">
      <c r="A21" s="94" t="s">
        <v>125</v>
      </c>
      <c r="B21" s="95" t="s">
        <v>126</v>
      </c>
      <c r="C21" s="8">
        <v>564354.88</v>
      </c>
      <c r="D21" s="8">
        <v>564354.88</v>
      </c>
      <c r="E21" s="8">
        <v>564354.88</v>
      </c>
      <c r="F21" s="8"/>
      <c r="G21" s="8"/>
    </row>
    <row r="22" ht="28" customHeight="1" spans="1:7">
      <c r="A22" s="96" t="s">
        <v>127</v>
      </c>
      <c r="B22" s="97" t="s">
        <v>128</v>
      </c>
      <c r="C22" s="8">
        <v>248683.07</v>
      </c>
      <c r="D22" s="8">
        <v>248683.07</v>
      </c>
      <c r="E22" s="8">
        <v>248683.07</v>
      </c>
      <c r="F22" s="8"/>
      <c r="G22" s="8"/>
    </row>
    <row r="23" ht="28" customHeight="1" spans="1:7">
      <c r="A23" s="96" t="s">
        <v>129</v>
      </c>
      <c r="B23" s="97" t="s">
        <v>130</v>
      </c>
      <c r="C23" s="8">
        <v>33453.96</v>
      </c>
      <c r="D23" s="8">
        <v>33453.96</v>
      </c>
      <c r="E23" s="8">
        <v>33453.96</v>
      </c>
      <c r="F23" s="8"/>
      <c r="G23" s="8"/>
    </row>
    <row r="24" ht="28" customHeight="1" spans="1:7">
      <c r="A24" s="96" t="s">
        <v>131</v>
      </c>
      <c r="B24" s="97" t="s">
        <v>132</v>
      </c>
      <c r="C24" s="8">
        <v>261217.85</v>
      </c>
      <c r="D24" s="8">
        <v>261217.85</v>
      </c>
      <c r="E24" s="8">
        <v>261217.85</v>
      </c>
      <c r="F24" s="8"/>
      <c r="G24" s="8"/>
    </row>
    <row r="25" ht="28" customHeight="1" spans="1:7">
      <c r="A25" s="96" t="s">
        <v>133</v>
      </c>
      <c r="B25" s="97" t="s">
        <v>134</v>
      </c>
      <c r="C25" s="8">
        <v>21000</v>
      </c>
      <c r="D25" s="8">
        <v>21000</v>
      </c>
      <c r="E25" s="8">
        <v>21000</v>
      </c>
      <c r="F25" s="8"/>
      <c r="G25" s="8"/>
    </row>
    <row r="26" ht="28" customHeight="1" spans="1:7">
      <c r="A26" s="24" t="s">
        <v>135</v>
      </c>
      <c r="B26" s="7" t="s">
        <v>136</v>
      </c>
      <c r="C26" s="8">
        <v>680516.88</v>
      </c>
      <c r="D26" s="8">
        <v>680516.88</v>
      </c>
      <c r="E26" s="8">
        <v>680516.88</v>
      </c>
      <c r="F26" s="8"/>
      <c r="G26" s="8"/>
    </row>
    <row r="27" ht="28" customHeight="1" spans="1:7">
      <c r="A27" s="94" t="s">
        <v>137</v>
      </c>
      <c r="B27" s="95" t="s">
        <v>138</v>
      </c>
      <c r="C27" s="8">
        <v>680516.88</v>
      </c>
      <c r="D27" s="8">
        <v>680516.88</v>
      </c>
      <c r="E27" s="8">
        <v>680516.88</v>
      </c>
      <c r="F27" s="8"/>
      <c r="G27" s="8"/>
    </row>
    <row r="28" ht="28" customHeight="1" spans="1:7">
      <c r="A28" s="96" t="s">
        <v>139</v>
      </c>
      <c r="B28" s="97" t="s">
        <v>140</v>
      </c>
      <c r="C28" s="8">
        <v>680516.88</v>
      </c>
      <c r="D28" s="8">
        <v>680516.88</v>
      </c>
      <c r="E28" s="8">
        <v>680516.88</v>
      </c>
      <c r="F28" s="8"/>
      <c r="G28" s="8"/>
    </row>
    <row r="29" ht="28" customHeight="1" spans="1:7">
      <c r="A29" s="9" t="s">
        <v>187</v>
      </c>
      <c r="B29" s="9"/>
      <c r="C29" s="8">
        <v>13467295.81</v>
      </c>
      <c r="D29" s="8">
        <v>10461295.81</v>
      </c>
      <c r="E29" s="8">
        <v>9533044.33</v>
      </c>
      <c r="F29" s="8">
        <v>928251.48</v>
      </c>
      <c r="G29" s="8">
        <v>3006000</v>
      </c>
    </row>
  </sheetData>
  <mergeCells count="8">
    <mergeCell ref="A1:G1"/>
    <mergeCell ref="A2:G2"/>
    <mergeCell ref="A3:E3"/>
    <mergeCell ref="A4:B4"/>
    <mergeCell ref="D4:F4"/>
    <mergeCell ref="A29:B29"/>
    <mergeCell ref="C4:C5"/>
    <mergeCell ref="G4:G5"/>
  </mergeCells>
  <printOptions horizontalCentered="1"/>
  <pageMargins left="0.357638888888889" right="0.357638888888889" top="0.60625" bottom="0.60625" header="0.5" footer="0.5"/>
  <pageSetup paperSize="9" scale="93"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7" sqref="D17"/>
    </sheetView>
  </sheetViews>
  <sheetFormatPr defaultColWidth="9" defaultRowHeight="13.5" customHeight="1" outlineLevelRow="6" outlineLevelCol="5"/>
  <cols>
    <col min="1" max="2" width="23.125" customWidth="1"/>
    <col min="3" max="6" width="20.125" customWidth="1"/>
  </cols>
  <sheetData>
    <row r="1" ht="16.9" customHeight="1" spans="1:6">
      <c r="A1" s="85" t="s">
        <v>188</v>
      </c>
      <c r="B1" s="86"/>
      <c r="C1" s="86"/>
      <c r="D1" s="86"/>
      <c r="E1" s="87"/>
      <c r="F1" s="86"/>
    </row>
    <row r="2" ht="52.6" customHeight="1" spans="1:6">
      <c r="A2" s="34" t="str">
        <f>"2025"&amp;"年一般公共预算“三公”经费支出预算表"</f>
        <v>2025年一般公共预算“三公”经费支出预算表</v>
      </c>
      <c r="B2" s="34"/>
      <c r="C2" s="34"/>
      <c r="D2" s="34"/>
      <c r="E2" s="34"/>
      <c r="F2" s="34"/>
    </row>
    <row r="3" ht="19.6" customHeight="1" spans="1:6">
      <c r="A3" s="33" t="str">
        <f>"单位名称："&amp;"楚雄彝族自治州统计局"</f>
        <v>单位名称：楚雄彝族自治州统计局</v>
      </c>
      <c r="B3" s="33"/>
      <c r="C3" s="39" t="s">
        <v>54</v>
      </c>
      <c r="D3" s="39"/>
      <c r="E3" s="39"/>
      <c r="F3" s="39"/>
    </row>
    <row r="4" ht="28" customHeight="1" spans="1:6">
      <c r="A4" s="88" t="s">
        <v>189</v>
      </c>
      <c r="B4" s="9" t="s">
        <v>190</v>
      </c>
      <c r="C4" s="9" t="s">
        <v>191</v>
      </c>
      <c r="D4" s="9"/>
      <c r="E4" s="9"/>
      <c r="F4" s="9" t="s">
        <v>192</v>
      </c>
    </row>
    <row r="5" ht="28" customHeight="1" spans="1:6">
      <c r="A5" s="88"/>
      <c r="B5" s="9"/>
      <c r="C5" s="9" t="s">
        <v>59</v>
      </c>
      <c r="D5" s="9" t="s">
        <v>193</v>
      </c>
      <c r="E5" s="9" t="s">
        <v>194</v>
      </c>
      <c r="F5" s="9"/>
    </row>
    <row r="6" ht="28" customHeight="1" spans="1:6">
      <c r="A6" s="89">
        <v>1</v>
      </c>
      <c r="B6" s="90">
        <v>2</v>
      </c>
      <c r="C6" s="90">
        <v>3</v>
      </c>
      <c r="D6" s="90">
        <v>4</v>
      </c>
      <c r="E6" s="90">
        <v>5</v>
      </c>
      <c r="F6" s="90">
        <v>6</v>
      </c>
    </row>
    <row r="7" ht="28" customHeight="1" spans="1:6">
      <c r="A7" s="91">
        <v>86300</v>
      </c>
      <c r="B7" s="8"/>
      <c r="C7" s="8">
        <v>30000</v>
      </c>
      <c r="D7" s="8"/>
      <c r="E7" s="8">
        <v>30000</v>
      </c>
      <c r="F7" s="8">
        <v>56300</v>
      </c>
    </row>
  </sheetData>
  <mergeCells count="8">
    <mergeCell ref="A1:F1"/>
    <mergeCell ref="A2:F2"/>
    <mergeCell ref="A3:B3"/>
    <mergeCell ref="C3:F3"/>
    <mergeCell ref="C4:E4"/>
    <mergeCell ref="A4:A5"/>
    <mergeCell ref="B4:B5"/>
    <mergeCell ref="F4:F5"/>
  </mergeCell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9"/>
  <sheetViews>
    <sheetView showZeros="0" topLeftCell="B36" workbookViewId="0">
      <selection activeCell="E9" sqref="E9"/>
    </sheetView>
  </sheetViews>
  <sheetFormatPr defaultColWidth="10.7083333333333" defaultRowHeight="14.25" customHeight="1"/>
  <cols>
    <col min="1" max="2" width="19.5" customWidth="1"/>
    <col min="3" max="3" width="23.875" customWidth="1"/>
    <col min="4" max="4" width="7.625" customWidth="1"/>
    <col min="5" max="5" width="25.5083333333333" customWidth="1"/>
    <col min="6" max="6" width="10.5" customWidth="1"/>
    <col min="7" max="7" width="22.625" customWidth="1"/>
    <col min="8" max="9" width="12.85" customWidth="1"/>
    <col min="10" max="12" width="5.625" customWidth="1"/>
    <col min="13" max="13" width="12.85" customWidth="1"/>
    <col min="14" max="23" width="6.625" customWidth="1"/>
    <col min="24" max="24" width="9.37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6" t="s">
        <v>195</v>
      </c>
    </row>
    <row r="2" ht="45" customHeight="1" spans="1:24">
      <c r="A2" s="11" t="s">
        <v>196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"单位名称："&amp;"楚雄彝族自治州统计局"</f>
        <v>单位名称：楚雄彝族自治州统计局</v>
      </c>
      <c r="B3" s="10"/>
      <c r="C3" s="10"/>
      <c r="D3" s="10"/>
      <c r="E3" s="10"/>
      <c r="F3" s="10"/>
      <c r="G3" s="10"/>
      <c r="H3" s="10"/>
      <c r="I3" s="10"/>
      <c r="J3" s="10"/>
      <c r="K3" s="10"/>
      <c r="L3" s="10"/>
      <c r="M3" s="10"/>
      <c r="N3" s="10"/>
      <c r="O3" s="10"/>
      <c r="P3" s="10"/>
      <c r="Q3" s="10"/>
      <c r="R3" s="10"/>
      <c r="S3" s="10"/>
      <c r="T3" s="10"/>
      <c r="U3" s="10"/>
      <c r="V3" s="10"/>
      <c r="W3" s="10"/>
      <c r="X3" s="16" t="s">
        <v>54</v>
      </c>
    </row>
    <row r="4" ht="18" customHeight="1" spans="1:24">
      <c r="A4" s="5" t="s">
        <v>197</v>
      </c>
      <c r="B4" s="5" t="s">
        <v>198</v>
      </c>
      <c r="C4" s="5" t="s">
        <v>199</v>
      </c>
      <c r="D4" s="5" t="s">
        <v>200</v>
      </c>
      <c r="E4" s="5" t="s">
        <v>201</v>
      </c>
      <c r="F4" s="5" t="s">
        <v>202</v>
      </c>
      <c r="G4" s="5" t="s">
        <v>203</v>
      </c>
      <c r="H4" s="5" t="s">
        <v>204</v>
      </c>
      <c r="I4" s="5" t="s">
        <v>204</v>
      </c>
      <c r="J4" s="5"/>
      <c r="K4" s="5"/>
      <c r="L4" s="5"/>
      <c r="M4" s="5"/>
      <c r="N4" s="5"/>
      <c r="O4" s="5"/>
      <c r="P4" s="5"/>
      <c r="Q4" s="5"/>
      <c r="R4" s="5" t="s">
        <v>63</v>
      </c>
      <c r="S4" s="5" t="s">
        <v>64</v>
      </c>
      <c r="T4" s="5"/>
      <c r="U4" s="5"/>
      <c r="V4" s="5"/>
      <c r="W4" s="5"/>
      <c r="X4" s="5"/>
    </row>
    <row r="5" ht="18" customHeight="1" spans="1:24">
      <c r="A5" s="5"/>
      <c r="B5" s="5"/>
      <c r="C5" s="5"/>
      <c r="D5" s="5"/>
      <c r="E5" s="5"/>
      <c r="F5" s="5"/>
      <c r="G5" s="5"/>
      <c r="H5" s="5" t="s">
        <v>205</v>
      </c>
      <c r="I5" s="5" t="s">
        <v>60</v>
      </c>
      <c r="J5" s="5"/>
      <c r="K5" s="5"/>
      <c r="L5" s="5"/>
      <c r="M5" s="5"/>
      <c r="N5" s="5"/>
      <c r="O5" s="5" t="s">
        <v>206</v>
      </c>
      <c r="P5" s="5"/>
      <c r="Q5" s="5"/>
      <c r="R5" s="5" t="s">
        <v>63</v>
      </c>
      <c r="S5" s="5" t="s">
        <v>64</v>
      </c>
      <c r="T5" s="5" t="s">
        <v>65</v>
      </c>
      <c r="U5" s="5" t="s">
        <v>64</v>
      </c>
      <c r="V5" s="5" t="s">
        <v>67</v>
      </c>
      <c r="W5" s="5" t="s">
        <v>68</v>
      </c>
      <c r="X5" s="5" t="s">
        <v>69</v>
      </c>
    </row>
    <row r="6" customHeight="1" spans="1:24">
      <c r="A6" s="5"/>
      <c r="B6" s="5"/>
      <c r="C6" s="5"/>
      <c r="D6" s="5"/>
      <c r="E6" s="5"/>
      <c r="F6" s="5"/>
      <c r="G6" s="5"/>
      <c r="H6" s="5"/>
      <c r="I6" s="5" t="s">
        <v>207</v>
      </c>
      <c r="J6" s="5" t="s">
        <v>208</v>
      </c>
      <c r="K6" s="5" t="s">
        <v>209</v>
      </c>
      <c r="L6" s="5" t="s">
        <v>210</v>
      </c>
      <c r="M6" s="5" t="s">
        <v>211</v>
      </c>
      <c r="N6" s="5" t="s">
        <v>212</v>
      </c>
      <c r="O6" s="5" t="s">
        <v>60</v>
      </c>
      <c r="P6" s="5" t="s">
        <v>61</v>
      </c>
      <c r="Q6" s="5" t="s">
        <v>62</v>
      </c>
      <c r="R6" s="5"/>
      <c r="S6" s="5" t="s">
        <v>59</v>
      </c>
      <c r="T6" s="5" t="s">
        <v>65</v>
      </c>
      <c r="U6" s="5" t="s">
        <v>213</v>
      </c>
      <c r="V6" s="5" t="s">
        <v>67</v>
      </c>
      <c r="W6" s="5" t="s">
        <v>68</v>
      </c>
      <c r="X6" s="5" t="s">
        <v>69</v>
      </c>
    </row>
    <row r="7" ht="55" customHeight="1" spans="1:24">
      <c r="A7" s="5"/>
      <c r="B7" s="5"/>
      <c r="C7" s="5"/>
      <c r="D7" s="5"/>
      <c r="E7" s="5"/>
      <c r="F7" s="5"/>
      <c r="G7" s="5"/>
      <c r="H7" s="5"/>
      <c r="I7" s="5" t="s">
        <v>59</v>
      </c>
      <c r="J7" s="5" t="s">
        <v>214</v>
      </c>
      <c r="K7" s="5" t="s">
        <v>208</v>
      </c>
      <c r="L7" s="5" t="s">
        <v>210</v>
      </c>
      <c r="M7" s="5" t="s">
        <v>211</v>
      </c>
      <c r="N7" s="5" t="s">
        <v>212</v>
      </c>
      <c r="O7" s="5" t="s">
        <v>210</v>
      </c>
      <c r="P7" s="5" t="s">
        <v>211</v>
      </c>
      <c r="Q7" s="5" t="s">
        <v>212</v>
      </c>
      <c r="R7" s="5" t="s">
        <v>63</v>
      </c>
      <c r="S7" s="5" t="s">
        <v>59</v>
      </c>
      <c r="T7" s="5" t="s">
        <v>65</v>
      </c>
      <c r="U7" s="5" t="s">
        <v>213</v>
      </c>
      <c r="V7" s="5" t="s">
        <v>67</v>
      </c>
      <c r="W7" s="5" t="s">
        <v>68</v>
      </c>
      <c r="X7" s="5" t="s">
        <v>69</v>
      </c>
    </row>
    <row r="8" ht="24.1" customHeight="1" spans="1:24">
      <c r="A8" s="79">
        <v>1</v>
      </c>
      <c r="B8" s="79">
        <v>2</v>
      </c>
      <c r="C8" s="79">
        <v>3</v>
      </c>
      <c r="D8" s="79">
        <v>4</v>
      </c>
      <c r="E8" s="79">
        <v>5</v>
      </c>
      <c r="F8" s="80">
        <v>6</v>
      </c>
      <c r="G8" s="80">
        <v>7</v>
      </c>
      <c r="H8" s="79">
        <v>8</v>
      </c>
      <c r="I8" s="79">
        <v>9</v>
      </c>
      <c r="J8" s="79">
        <v>10</v>
      </c>
      <c r="K8" s="79">
        <v>11</v>
      </c>
      <c r="L8" s="79">
        <v>12</v>
      </c>
      <c r="M8" s="79">
        <v>13</v>
      </c>
      <c r="N8" s="79">
        <v>14</v>
      </c>
      <c r="O8" s="79">
        <v>15</v>
      </c>
      <c r="P8" s="79">
        <v>16</v>
      </c>
      <c r="Q8" s="79">
        <v>17</v>
      </c>
      <c r="R8" s="79">
        <v>18</v>
      </c>
      <c r="S8" s="79">
        <v>19</v>
      </c>
      <c r="T8" s="79">
        <v>20</v>
      </c>
      <c r="U8" s="79">
        <v>21</v>
      </c>
      <c r="V8" s="79">
        <v>22</v>
      </c>
      <c r="W8" s="79">
        <v>23</v>
      </c>
      <c r="X8" s="79">
        <v>24</v>
      </c>
    </row>
    <row r="9" ht="32.85" customHeight="1" spans="1:24">
      <c r="A9" s="7" t="s">
        <v>71</v>
      </c>
      <c r="B9" s="81"/>
      <c r="C9" s="7"/>
      <c r="D9" s="7"/>
      <c r="E9" s="7"/>
      <c r="F9" s="7"/>
      <c r="G9" s="7"/>
      <c r="H9" s="8">
        <v>10461295.81</v>
      </c>
      <c r="I9" s="8">
        <v>10461295.81</v>
      </c>
      <c r="J9" s="8"/>
      <c r="K9" s="8"/>
      <c r="L9" s="8"/>
      <c r="M9" s="8">
        <v>10461295.81</v>
      </c>
      <c r="N9" s="8"/>
      <c r="O9" s="8"/>
      <c r="P9" s="8"/>
      <c r="Q9" s="8"/>
      <c r="R9" s="8"/>
      <c r="S9" s="8"/>
      <c r="T9" s="8"/>
      <c r="U9" s="8"/>
      <c r="V9" s="8"/>
      <c r="W9" s="8"/>
      <c r="X9" s="8"/>
    </row>
    <row r="10" ht="32.85" customHeight="1" spans="1:24">
      <c r="A10" s="7" t="s">
        <v>71</v>
      </c>
      <c r="B10" s="82" t="s">
        <v>215</v>
      </c>
      <c r="C10" s="7" t="s">
        <v>216</v>
      </c>
      <c r="D10" s="83">
        <v>2010501</v>
      </c>
      <c r="E10" s="7" t="s">
        <v>102</v>
      </c>
      <c r="F10" s="84">
        <v>30101</v>
      </c>
      <c r="G10" s="7" t="s">
        <v>217</v>
      </c>
      <c r="H10" s="8">
        <v>1859712</v>
      </c>
      <c r="I10" s="8">
        <v>1859712</v>
      </c>
      <c r="J10" s="8"/>
      <c r="K10" s="8"/>
      <c r="L10" s="8"/>
      <c r="M10" s="8">
        <v>1859712</v>
      </c>
      <c r="N10" s="8"/>
      <c r="O10" s="8"/>
      <c r="P10" s="8"/>
      <c r="Q10" s="8"/>
      <c r="R10" s="8"/>
      <c r="S10" s="8"/>
      <c r="T10" s="8"/>
      <c r="U10" s="8"/>
      <c r="V10" s="8"/>
      <c r="W10" s="8"/>
      <c r="X10" s="8"/>
    </row>
    <row r="11" ht="32.85" customHeight="1" spans="1:24">
      <c r="A11" s="7" t="s">
        <v>71</v>
      </c>
      <c r="B11" s="82" t="s">
        <v>218</v>
      </c>
      <c r="C11" s="7" t="s">
        <v>219</v>
      </c>
      <c r="D11" s="83">
        <v>2010501</v>
      </c>
      <c r="E11" s="7" t="s">
        <v>102</v>
      </c>
      <c r="F11" s="84">
        <v>30101</v>
      </c>
      <c r="G11" s="7" t="s">
        <v>217</v>
      </c>
      <c r="H11" s="8">
        <v>227448</v>
      </c>
      <c r="I11" s="8">
        <v>227448</v>
      </c>
      <c r="J11" s="8"/>
      <c r="K11" s="25"/>
      <c r="L11" s="8"/>
      <c r="M11" s="8">
        <v>227448</v>
      </c>
      <c r="N11" s="8"/>
      <c r="O11" s="8"/>
      <c r="P11" s="8"/>
      <c r="Q11" s="8"/>
      <c r="R11" s="8"/>
      <c r="S11" s="8"/>
      <c r="T11" s="8"/>
      <c r="U11" s="8"/>
      <c r="V11" s="8"/>
      <c r="W11" s="8"/>
      <c r="X11" s="8"/>
    </row>
    <row r="12" ht="32.85" customHeight="1" spans="1:24">
      <c r="A12" s="7" t="s">
        <v>71</v>
      </c>
      <c r="B12" s="82" t="s">
        <v>218</v>
      </c>
      <c r="C12" s="7" t="s">
        <v>219</v>
      </c>
      <c r="D12" s="83">
        <v>2010501</v>
      </c>
      <c r="E12" s="7" t="s">
        <v>102</v>
      </c>
      <c r="F12" s="84">
        <v>30102</v>
      </c>
      <c r="G12" s="7" t="s">
        <v>220</v>
      </c>
      <c r="H12" s="8">
        <v>18480</v>
      </c>
      <c r="I12" s="8">
        <v>18480</v>
      </c>
      <c r="J12" s="8"/>
      <c r="K12" s="25"/>
      <c r="L12" s="8"/>
      <c r="M12" s="8">
        <v>18480</v>
      </c>
      <c r="N12" s="8"/>
      <c r="O12" s="8"/>
      <c r="P12" s="8"/>
      <c r="Q12" s="8"/>
      <c r="R12" s="8"/>
      <c r="S12" s="8"/>
      <c r="T12" s="8"/>
      <c r="U12" s="8"/>
      <c r="V12" s="8"/>
      <c r="W12" s="8"/>
      <c r="X12" s="8"/>
    </row>
    <row r="13" ht="32.85" customHeight="1" spans="1:24">
      <c r="A13" s="7" t="s">
        <v>71</v>
      </c>
      <c r="B13" s="82" t="s">
        <v>215</v>
      </c>
      <c r="C13" s="7" t="s">
        <v>216</v>
      </c>
      <c r="D13" s="83">
        <v>2010501</v>
      </c>
      <c r="E13" s="7" t="s">
        <v>102</v>
      </c>
      <c r="F13" s="84">
        <v>30102</v>
      </c>
      <c r="G13" s="7" t="s">
        <v>220</v>
      </c>
      <c r="H13" s="8">
        <v>2101116</v>
      </c>
      <c r="I13" s="8">
        <v>2101116</v>
      </c>
      <c r="J13" s="8"/>
      <c r="K13" s="25"/>
      <c r="L13" s="8"/>
      <c r="M13" s="8">
        <v>2101116</v>
      </c>
      <c r="N13" s="8"/>
      <c r="O13" s="8"/>
      <c r="P13" s="8"/>
      <c r="Q13" s="8"/>
      <c r="R13" s="8"/>
      <c r="S13" s="8"/>
      <c r="T13" s="8"/>
      <c r="U13" s="8"/>
      <c r="V13" s="8"/>
      <c r="W13" s="8"/>
      <c r="X13" s="8"/>
    </row>
    <row r="14" ht="32.85" customHeight="1" spans="1:24">
      <c r="A14" s="7" t="s">
        <v>71</v>
      </c>
      <c r="B14" s="82" t="s">
        <v>215</v>
      </c>
      <c r="C14" s="7" t="s">
        <v>216</v>
      </c>
      <c r="D14" s="83">
        <v>2010501</v>
      </c>
      <c r="E14" s="7" t="s">
        <v>102</v>
      </c>
      <c r="F14" s="84">
        <v>30103</v>
      </c>
      <c r="G14" s="7" t="s">
        <v>221</v>
      </c>
      <c r="H14" s="8">
        <v>154976</v>
      </c>
      <c r="I14" s="8">
        <v>154976</v>
      </c>
      <c r="J14" s="8"/>
      <c r="K14" s="25"/>
      <c r="L14" s="8"/>
      <c r="M14" s="8">
        <v>154976</v>
      </c>
      <c r="N14" s="8"/>
      <c r="O14" s="8"/>
      <c r="P14" s="8"/>
      <c r="Q14" s="8"/>
      <c r="R14" s="8"/>
      <c r="S14" s="8"/>
      <c r="T14" s="8"/>
      <c r="U14" s="8"/>
      <c r="V14" s="8"/>
      <c r="W14" s="8"/>
      <c r="X14" s="8"/>
    </row>
    <row r="15" ht="32.85" customHeight="1" spans="1:24">
      <c r="A15" s="7" t="s">
        <v>71</v>
      </c>
      <c r="B15" s="82" t="s">
        <v>222</v>
      </c>
      <c r="C15" s="7" t="s">
        <v>223</v>
      </c>
      <c r="D15" s="83">
        <v>2010501</v>
      </c>
      <c r="E15" s="7" t="s">
        <v>102</v>
      </c>
      <c r="F15" s="84">
        <v>30103</v>
      </c>
      <c r="G15" s="7" t="s">
        <v>221</v>
      </c>
      <c r="H15" s="8">
        <v>1014600</v>
      </c>
      <c r="I15" s="8">
        <v>1014600</v>
      </c>
      <c r="J15" s="8"/>
      <c r="K15" s="25"/>
      <c r="L15" s="8"/>
      <c r="M15" s="8">
        <v>1014600</v>
      </c>
      <c r="N15" s="8"/>
      <c r="O15" s="8"/>
      <c r="P15" s="8"/>
      <c r="Q15" s="8"/>
      <c r="R15" s="8"/>
      <c r="S15" s="8"/>
      <c r="T15" s="8"/>
      <c r="U15" s="8"/>
      <c r="V15" s="8"/>
      <c r="W15" s="8"/>
      <c r="X15" s="8"/>
    </row>
    <row r="16" ht="32.85" customHeight="1" spans="1:24">
      <c r="A16" s="7" t="s">
        <v>71</v>
      </c>
      <c r="B16" s="82" t="s">
        <v>222</v>
      </c>
      <c r="C16" s="7" t="s">
        <v>223</v>
      </c>
      <c r="D16" s="83">
        <v>2010501</v>
      </c>
      <c r="E16" s="7" t="s">
        <v>102</v>
      </c>
      <c r="F16" s="84">
        <v>30103</v>
      </c>
      <c r="G16" s="7" t="s">
        <v>221</v>
      </c>
      <c r="H16" s="8">
        <v>507300</v>
      </c>
      <c r="I16" s="8">
        <v>507300</v>
      </c>
      <c r="J16" s="8"/>
      <c r="K16" s="25"/>
      <c r="L16" s="8"/>
      <c r="M16" s="8">
        <v>507300</v>
      </c>
      <c r="N16" s="8"/>
      <c r="O16" s="8"/>
      <c r="P16" s="8"/>
      <c r="Q16" s="8"/>
      <c r="R16" s="8"/>
      <c r="S16" s="8"/>
      <c r="T16" s="8"/>
      <c r="U16" s="8"/>
      <c r="V16" s="8"/>
      <c r="W16" s="8"/>
      <c r="X16" s="8"/>
    </row>
    <row r="17" ht="32.85" customHeight="1" spans="1:24">
      <c r="A17" s="7" t="s">
        <v>71</v>
      </c>
      <c r="B17" s="82" t="s">
        <v>224</v>
      </c>
      <c r="C17" s="7" t="s">
        <v>225</v>
      </c>
      <c r="D17" s="83">
        <v>2010501</v>
      </c>
      <c r="E17" s="7" t="s">
        <v>102</v>
      </c>
      <c r="F17" s="84">
        <v>30107</v>
      </c>
      <c r="G17" s="7" t="s">
        <v>226</v>
      </c>
      <c r="H17" s="8">
        <v>87360</v>
      </c>
      <c r="I17" s="8">
        <v>87360</v>
      </c>
      <c r="J17" s="8"/>
      <c r="K17" s="25"/>
      <c r="L17" s="8"/>
      <c r="M17" s="8">
        <v>87360</v>
      </c>
      <c r="N17" s="8"/>
      <c r="O17" s="8"/>
      <c r="P17" s="8"/>
      <c r="Q17" s="8"/>
      <c r="R17" s="8"/>
      <c r="S17" s="8"/>
      <c r="T17" s="8"/>
      <c r="U17" s="8"/>
      <c r="V17" s="8"/>
      <c r="W17" s="8"/>
      <c r="X17" s="8"/>
    </row>
    <row r="18" ht="32.85" customHeight="1" spans="1:24">
      <c r="A18" s="7" t="s">
        <v>71</v>
      </c>
      <c r="B18" s="82" t="s">
        <v>218</v>
      </c>
      <c r="C18" s="7" t="s">
        <v>219</v>
      </c>
      <c r="D18" s="83">
        <v>2010501</v>
      </c>
      <c r="E18" s="7" t="s">
        <v>102</v>
      </c>
      <c r="F18" s="84">
        <v>30107</v>
      </c>
      <c r="G18" s="7" t="s">
        <v>226</v>
      </c>
      <c r="H18" s="8">
        <v>18954</v>
      </c>
      <c r="I18" s="8">
        <v>18954</v>
      </c>
      <c r="J18" s="8"/>
      <c r="K18" s="25"/>
      <c r="L18" s="8"/>
      <c r="M18" s="8">
        <v>18954</v>
      </c>
      <c r="N18" s="8"/>
      <c r="O18" s="8"/>
      <c r="P18" s="8"/>
      <c r="Q18" s="8"/>
      <c r="R18" s="8"/>
      <c r="S18" s="8"/>
      <c r="T18" s="8"/>
      <c r="U18" s="8"/>
      <c r="V18" s="8"/>
      <c r="W18" s="8"/>
      <c r="X18" s="8"/>
    </row>
    <row r="19" ht="32.85" customHeight="1" spans="1:24">
      <c r="A19" s="7" t="s">
        <v>71</v>
      </c>
      <c r="B19" s="82" t="s">
        <v>224</v>
      </c>
      <c r="C19" s="7" t="s">
        <v>225</v>
      </c>
      <c r="D19" s="83">
        <v>2010501</v>
      </c>
      <c r="E19" s="7" t="s">
        <v>102</v>
      </c>
      <c r="F19" s="84">
        <v>30107</v>
      </c>
      <c r="G19" s="7" t="s">
        <v>226</v>
      </c>
      <c r="H19" s="8">
        <v>139728</v>
      </c>
      <c r="I19" s="8">
        <v>139728</v>
      </c>
      <c r="J19" s="8"/>
      <c r="K19" s="25"/>
      <c r="L19" s="8"/>
      <c r="M19" s="8">
        <v>139728</v>
      </c>
      <c r="N19" s="8"/>
      <c r="O19" s="8"/>
      <c r="P19" s="8"/>
      <c r="Q19" s="8"/>
      <c r="R19" s="8"/>
      <c r="S19" s="8"/>
      <c r="T19" s="8"/>
      <c r="U19" s="8"/>
      <c r="V19" s="8"/>
      <c r="W19" s="8"/>
      <c r="X19" s="8"/>
    </row>
    <row r="20" ht="32.85" customHeight="1" spans="1:24">
      <c r="A20" s="7" t="s">
        <v>71</v>
      </c>
      <c r="B20" s="82" t="s">
        <v>227</v>
      </c>
      <c r="C20" s="7" t="s">
        <v>228</v>
      </c>
      <c r="D20" s="83">
        <v>2010501</v>
      </c>
      <c r="E20" s="7" t="s">
        <v>102</v>
      </c>
      <c r="F20" s="84">
        <v>30107</v>
      </c>
      <c r="G20" s="7" t="s">
        <v>226</v>
      </c>
      <c r="H20" s="8">
        <v>126000</v>
      </c>
      <c r="I20" s="8">
        <v>126000</v>
      </c>
      <c r="J20" s="8"/>
      <c r="K20" s="25"/>
      <c r="L20" s="8"/>
      <c r="M20" s="8">
        <v>126000</v>
      </c>
      <c r="N20" s="8"/>
      <c r="O20" s="8"/>
      <c r="P20" s="8"/>
      <c r="Q20" s="8"/>
      <c r="R20" s="8"/>
      <c r="S20" s="8"/>
      <c r="T20" s="8"/>
      <c r="U20" s="8"/>
      <c r="V20" s="8"/>
      <c r="W20" s="8"/>
      <c r="X20" s="8"/>
    </row>
    <row r="21" ht="32.85" customHeight="1" spans="1:24">
      <c r="A21" s="7" t="s">
        <v>71</v>
      </c>
      <c r="B21" s="82" t="s">
        <v>229</v>
      </c>
      <c r="C21" s="7" t="s">
        <v>230</v>
      </c>
      <c r="D21" s="83">
        <v>2080505</v>
      </c>
      <c r="E21" s="7" t="s">
        <v>116</v>
      </c>
      <c r="F21" s="84">
        <v>30108</v>
      </c>
      <c r="G21" s="7" t="s">
        <v>230</v>
      </c>
      <c r="H21" s="8">
        <v>857099.85</v>
      </c>
      <c r="I21" s="8">
        <v>857099.85</v>
      </c>
      <c r="J21" s="8"/>
      <c r="K21" s="25"/>
      <c r="L21" s="8"/>
      <c r="M21" s="8">
        <v>857099.85</v>
      </c>
      <c r="N21" s="8"/>
      <c r="O21" s="8"/>
      <c r="P21" s="8"/>
      <c r="Q21" s="8"/>
      <c r="R21" s="8"/>
      <c r="S21" s="8"/>
      <c r="T21" s="8"/>
      <c r="U21" s="8"/>
      <c r="V21" s="8"/>
      <c r="W21" s="8"/>
      <c r="X21" s="8"/>
    </row>
    <row r="22" ht="32.85" customHeight="1" spans="1:24">
      <c r="A22" s="7" t="s">
        <v>71</v>
      </c>
      <c r="B22" s="82" t="s">
        <v>231</v>
      </c>
      <c r="C22" s="7" t="s">
        <v>232</v>
      </c>
      <c r="D22" s="83">
        <v>2101102</v>
      </c>
      <c r="E22" s="7" t="s">
        <v>130</v>
      </c>
      <c r="F22" s="84">
        <v>30110</v>
      </c>
      <c r="G22" s="7" t="s">
        <v>233</v>
      </c>
      <c r="H22" s="8">
        <v>33453.96</v>
      </c>
      <c r="I22" s="8">
        <v>33453.96</v>
      </c>
      <c r="J22" s="8"/>
      <c r="K22" s="25"/>
      <c r="L22" s="8"/>
      <c r="M22" s="8">
        <v>33453.96</v>
      </c>
      <c r="N22" s="8"/>
      <c r="O22" s="8"/>
      <c r="P22" s="8"/>
      <c r="Q22" s="8"/>
      <c r="R22" s="8"/>
      <c r="S22" s="8"/>
      <c r="T22" s="8"/>
      <c r="U22" s="8"/>
      <c r="V22" s="8"/>
      <c r="W22" s="8"/>
      <c r="X22" s="8"/>
    </row>
    <row r="23" ht="32.85" customHeight="1" spans="1:24">
      <c r="A23" s="7" t="s">
        <v>71</v>
      </c>
      <c r="B23" s="82" t="s">
        <v>231</v>
      </c>
      <c r="C23" s="7" t="s">
        <v>232</v>
      </c>
      <c r="D23" s="83">
        <v>2101101</v>
      </c>
      <c r="E23" s="7" t="s">
        <v>128</v>
      </c>
      <c r="F23" s="84">
        <v>30110</v>
      </c>
      <c r="G23" s="7" t="s">
        <v>233</v>
      </c>
      <c r="H23" s="8">
        <v>248683.07</v>
      </c>
      <c r="I23" s="8">
        <v>248683.07</v>
      </c>
      <c r="J23" s="8"/>
      <c r="K23" s="25"/>
      <c r="L23" s="8"/>
      <c r="M23" s="8">
        <v>248683.07</v>
      </c>
      <c r="N23" s="8"/>
      <c r="O23" s="8"/>
      <c r="P23" s="8"/>
      <c r="Q23" s="8"/>
      <c r="R23" s="8"/>
      <c r="S23" s="8"/>
      <c r="T23" s="8"/>
      <c r="U23" s="8"/>
      <c r="V23" s="8"/>
      <c r="W23" s="8"/>
      <c r="X23" s="8"/>
    </row>
    <row r="24" ht="32.85" customHeight="1" spans="1:24">
      <c r="A24" s="7" t="s">
        <v>71</v>
      </c>
      <c r="B24" s="82" t="s">
        <v>231</v>
      </c>
      <c r="C24" s="7" t="s">
        <v>232</v>
      </c>
      <c r="D24" s="83">
        <v>2101103</v>
      </c>
      <c r="E24" s="7" t="s">
        <v>132</v>
      </c>
      <c r="F24" s="84">
        <v>30111</v>
      </c>
      <c r="G24" s="7" t="s">
        <v>234</v>
      </c>
      <c r="H24" s="8">
        <v>261217.85</v>
      </c>
      <c r="I24" s="8">
        <v>261217.85</v>
      </c>
      <c r="J24" s="8"/>
      <c r="K24" s="25"/>
      <c r="L24" s="8"/>
      <c r="M24" s="8">
        <v>261217.85</v>
      </c>
      <c r="N24" s="8"/>
      <c r="O24" s="8"/>
      <c r="P24" s="8"/>
      <c r="Q24" s="8"/>
      <c r="R24" s="8"/>
      <c r="S24" s="8"/>
      <c r="T24" s="8"/>
      <c r="U24" s="8"/>
      <c r="V24" s="8"/>
      <c r="W24" s="8"/>
      <c r="X24" s="8"/>
    </row>
    <row r="25" ht="32.85" customHeight="1" spans="1:24">
      <c r="A25" s="7" t="s">
        <v>71</v>
      </c>
      <c r="B25" s="82" t="s">
        <v>231</v>
      </c>
      <c r="C25" s="7" t="s">
        <v>232</v>
      </c>
      <c r="D25" s="83">
        <v>2101199</v>
      </c>
      <c r="E25" s="7" t="s">
        <v>134</v>
      </c>
      <c r="F25" s="84">
        <v>30112</v>
      </c>
      <c r="G25" s="7" t="s">
        <v>235</v>
      </c>
      <c r="H25" s="8">
        <v>19040</v>
      </c>
      <c r="I25" s="8">
        <v>19040</v>
      </c>
      <c r="J25" s="8"/>
      <c r="K25" s="25"/>
      <c r="L25" s="8"/>
      <c r="M25" s="8">
        <v>19040</v>
      </c>
      <c r="N25" s="8"/>
      <c r="O25" s="8"/>
      <c r="P25" s="8"/>
      <c r="Q25" s="8"/>
      <c r="R25" s="8"/>
      <c r="S25" s="8"/>
      <c r="T25" s="8"/>
      <c r="U25" s="8"/>
      <c r="V25" s="8"/>
      <c r="W25" s="8"/>
      <c r="X25" s="8"/>
    </row>
    <row r="26" ht="32.85" customHeight="1" spans="1:24">
      <c r="A26" s="7" t="s">
        <v>71</v>
      </c>
      <c r="B26" s="82" t="s">
        <v>231</v>
      </c>
      <c r="C26" s="7" t="s">
        <v>232</v>
      </c>
      <c r="D26" s="83">
        <v>2101199</v>
      </c>
      <c r="E26" s="7" t="s">
        <v>134</v>
      </c>
      <c r="F26" s="84">
        <v>30112</v>
      </c>
      <c r="G26" s="7" t="s">
        <v>235</v>
      </c>
      <c r="H26" s="8">
        <v>1960</v>
      </c>
      <c r="I26" s="8">
        <v>1960</v>
      </c>
      <c r="J26" s="8"/>
      <c r="K26" s="25"/>
      <c r="L26" s="8"/>
      <c r="M26" s="8">
        <v>1960</v>
      </c>
      <c r="N26" s="8"/>
      <c r="O26" s="8"/>
      <c r="P26" s="8"/>
      <c r="Q26" s="8"/>
      <c r="R26" s="8"/>
      <c r="S26" s="8"/>
      <c r="T26" s="8"/>
      <c r="U26" s="8"/>
      <c r="V26" s="8"/>
      <c r="W26" s="8"/>
      <c r="X26" s="8"/>
    </row>
    <row r="27" ht="32.85" customHeight="1" spans="1:24">
      <c r="A27" s="7" t="s">
        <v>71</v>
      </c>
      <c r="B27" s="82" t="s">
        <v>236</v>
      </c>
      <c r="C27" s="7" t="s">
        <v>237</v>
      </c>
      <c r="D27" s="83">
        <v>2010501</v>
      </c>
      <c r="E27" s="7" t="s">
        <v>102</v>
      </c>
      <c r="F27" s="84">
        <v>30112</v>
      </c>
      <c r="G27" s="7" t="s">
        <v>235</v>
      </c>
      <c r="H27" s="8">
        <v>3425.85</v>
      </c>
      <c r="I27" s="8">
        <v>3425.85</v>
      </c>
      <c r="J27" s="8"/>
      <c r="K27" s="25"/>
      <c r="L27" s="8"/>
      <c r="M27" s="8">
        <v>3425.85</v>
      </c>
      <c r="N27" s="8"/>
      <c r="O27" s="8"/>
      <c r="P27" s="8"/>
      <c r="Q27" s="8"/>
      <c r="R27" s="8"/>
      <c r="S27" s="8"/>
      <c r="T27" s="8"/>
      <c r="U27" s="8"/>
      <c r="V27" s="8"/>
      <c r="W27" s="8"/>
      <c r="X27" s="8"/>
    </row>
    <row r="28" ht="32.85" customHeight="1" spans="1:24">
      <c r="A28" s="7" t="s">
        <v>71</v>
      </c>
      <c r="B28" s="82" t="s">
        <v>236</v>
      </c>
      <c r="C28" s="7" t="s">
        <v>237</v>
      </c>
      <c r="D28" s="83">
        <v>2010501</v>
      </c>
      <c r="E28" s="7" t="s">
        <v>102</v>
      </c>
      <c r="F28" s="84">
        <v>30112</v>
      </c>
      <c r="G28" s="7" t="s">
        <v>235</v>
      </c>
      <c r="H28" s="8">
        <v>23358.52</v>
      </c>
      <c r="I28" s="8">
        <v>23358.52</v>
      </c>
      <c r="J28" s="8"/>
      <c r="K28" s="25"/>
      <c r="L28" s="8"/>
      <c r="M28" s="8">
        <v>23358.52</v>
      </c>
      <c r="N28" s="8"/>
      <c r="O28" s="8"/>
      <c r="P28" s="8"/>
      <c r="Q28" s="8"/>
      <c r="R28" s="8"/>
      <c r="S28" s="8"/>
      <c r="T28" s="8"/>
      <c r="U28" s="8"/>
      <c r="V28" s="8"/>
      <c r="W28" s="8"/>
      <c r="X28" s="8"/>
    </row>
    <row r="29" ht="32.85" customHeight="1" spans="1:24">
      <c r="A29" s="7" t="s">
        <v>71</v>
      </c>
      <c r="B29" s="82" t="s">
        <v>238</v>
      </c>
      <c r="C29" s="7" t="s">
        <v>239</v>
      </c>
      <c r="D29" s="83">
        <v>2010501</v>
      </c>
      <c r="E29" s="7" t="s">
        <v>102</v>
      </c>
      <c r="F29" s="84">
        <v>30112</v>
      </c>
      <c r="G29" s="7" t="s">
        <v>235</v>
      </c>
      <c r="H29" s="8">
        <v>4796.19</v>
      </c>
      <c r="I29" s="8">
        <v>4796.19</v>
      </c>
      <c r="J29" s="8"/>
      <c r="K29" s="25"/>
      <c r="L29" s="8"/>
      <c r="M29" s="8">
        <v>4796.19</v>
      </c>
      <c r="N29" s="8"/>
      <c r="O29" s="8"/>
      <c r="P29" s="8"/>
      <c r="Q29" s="8"/>
      <c r="R29" s="8"/>
      <c r="S29" s="8"/>
      <c r="T29" s="8"/>
      <c r="U29" s="8"/>
      <c r="V29" s="8"/>
      <c r="W29" s="8"/>
      <c r="X29" s="8"/>
    </row>
    <row r="30" ht="32.85" customHeight="1" spans="1:24">
      <c r="A30" s="7" t="s">
        <v>71</v>
      </c>
      <c r="B30" s="82" t="s">
        <v>240</v>
      </c>
      <c r="C30" s="7" t="s">
        <v>140</v>
      </c>
      <c r="D30" s="83">
        <v>2210201</v>
      </c>
      <c r="E30" s="7" t="s">
        <v>140</v>
      </c>
      <c r="F30" s="84">
        <v>30113</v>
      </c>
      <c r="G30" s="7" t="s">
        <v>140</v>
      </c>
      <c r="H30" s="8">
        <v>680516.88</v>
      </c>
      <c r="I30" s="8">
        <v>680516.88</v>
      </c>
      <c r="J30" s="8"/>
      <c r="K30" s="25"/>
      <c r="L30" s="8"/>
      <c r="M30" s="8">
        <v>680516.88</v>
      </c>
      <c r="N30" s="8"/>
      <c r="O30" s="8"/>
      <c r="P30" s="8"/>
      <c r="Q30" s="8"/>
      <c r="R30" s="8"/>
      <c r="S30" s="8"/>
      <c r="T30" s="8"/>
      <c r="U30" s="8"/>
      <c r="V30" s="8"/>
      <c r="W30" s="8"/>
      <c r="X30" s="8"/>
    </row>
    <row r="31" ht="32.85" customHeight="1" spans="1:24">
      <c r="A31" s="7" t="s">
        <v>71</v>
      </c>
      <c r="B31" s="82" t="s">
        <v>241</v>
      </c>
      <c r="C31" s="7" t="s">
        <v>242</v>
      </c>
      <c r="D31" s="83">
        <v>2010501</v>
      </c>
      <c r="E31" s="7" t="s">
        <v>102</v>
      </c>
      <c r="F31" s="84">
        <v>30228</v>
      </c>
      <c r="G31" s="7" t="s">
        <v>242</v>
      </c>
      <c r="H31" s="8">
        <v>82981.48</v>
      </c>
      <c r="I31" s="8">
        <v>82981.48</v>
      </c>
      <c r="J31" s="8"/>
      <c r="K31" s="25"/>
      <c r="L31" s="8"/>
      <c r="M31" s="8">
        <v>82981.48</v>
      </c>
      <c r="N31" s="8"/>
      <c r="O31" s="8"/>
      <c r="P31" s="8"/>
      <c r="Q31" s="8"/>
      <c r="R31" s="8"/>
      <c r="S31" s="8"/>
      <c r="T31" s="8"/>
      <c r="U31" s="8"/>
      <c r="V31" s="8"/>
      <c r="W31" s="8"/>
      <c r="X31" s="8"/>
    </row>
    <row r="32" ht="32.85" customHeight="1" spans="1:24">
      <c r="A32" s="7" t="s">
        <v>71</v>
      </c>
      <c r="B32" s="82" t="s">
        <v>243</v>
      </c>
      <c r="C32" s="7" t="s">
        <v>244</v>
      </c>
      <c r="D32" s="83">
        <v>2010501</v>
      </c>
      <c r="E32" s="7" t="s">
        <v>102</v>
      </c>
      <c r="F32" s="84">
        <v>30229</v>
      </c>
      <c r="G32" s="7" t="s">
        <v>244</v>
      </c>
      <c r="H32" s="8">
        <v>15050</v>
      </c>
      <c r="I32" s="8">
        <v>15050</v>
      </c>
      <c r="J32" s="8"/>
      <c r="K32" s="25"/>
      <c r="L32" s="8"/>
      <c r="M32" s="8">
        <v>15050</v>
      </c>
      <c r="N32" s="8"/>
      <c r="O32" s="8"/>
      <c r="P32" s="8"/>
      <c r="Q32" s="8"/>
      <c r="R32" s="8"/>
      <c r="S32" s="8"/>
      <c r="T32" s="8"/>
      <c r="U32" s="8"/>
      <c r="V32" s="8"/>
      <c r="W32" s="8"/>
      <c r="X32" s="8"/>
    </row>
    <row r="33" ht="32.85" customHeight="1" spans="1:24">
      <c r="A33" s="7" t="s">
        <v>71</v>
      </c>
      <c r="B33" s="82" t="s">
        <v>245</v>
      </c>
      <c r="C33" s="7" t="s">
        <v>246</v>
      </c>
      <c r="D33" s="83">
        <v>2010501</v>
      </c>
      <c r="E33" s="7" t="s">
        <v>102</v>
      </c>
      <c r="F33" s="84">
        <v>30231</v>
      </c>
      <c r="G33" s="7" t="s">
        <v>247</v>
      </c>
      <c r="H33" s="8">
        <v>30000</v>
      </c>
      <c r="I33" s="8">
        <v>30000</v>
      </c>
      <c r="J33" s="8"/>
      <c r="K33" s="25"/>
      <c r="L33" s="8"/>
      <c r="M33" s="8">
        <v>30000</v>
      </c>
      <c r="N33" s="8"/>
      <c r="O33" s="8"/>
      <c r="P33" s="8"/>
      <c r="Q33" s="8"/>
      <c r="R33" s="8"/>
      <c r="S33" s="8"/>
      <c r="T33" s="8"/>
      <c r="U33" s="8"/>
      <c r="V33" s="8"/>
      <c r="W33" s="8"/>
      <c r="X33" s="8"/>
    </row>
    <row r="34" ht="32.85" customHeight="1" spans="1:24">
      <c r="A34" s="7" t="s">
        <v>71</v>
      </c>
      <c r="B34" s="82" t="s">
        <v>248</v>
      </c>
      <c r="C34" s="7" t="s">
        <v>249</v>
      </c>
      <c r="D34" s="83">
        <v>2010501</v>
      </c>
      <c r="E34" s="7" t="s">
        <v>102</v>
      </c>
      <c r="F34" s="84">
        <v>30239</v>
      </c>
      <c r="G34" s="7" t="s">
        <v>250</v>
      </c>
      <c r="H34" s="8">
        <v>360000</v>
      </c>
      <c r="I34" s="8">
        <v>360000</v>
      </c>
      <c r="J34" s="8"/>
      <c r="K34" s="25"/>
      <c r="L34" s="8"/>
      <c r="M34" s="8">
        <v>360000</v>
      </c>
      <c r="N34" s="8"/>
      <c r="O34" s="8"/>
      <c r="P34" s="8"/>
      <c r="Q34" s="8"/>
      <c r="R34" s="8"/>
      <c r="S34" s="8"/>
      <c r="T34" s="8"/>
      <c r="U34" s="8"/>
      <c r="V34" s="8"/>
      <c r="W34" s="8"/>
      <c r="X34" s="8"/>
    </row>
    <row r="35" ht="32.85" customHeight="1" spans="1:24">
      <c r="A35" s="7" t="s">
        <v>71</v>
      </c>
      <c r="B35" s="82" t="s">
        <v>251</v>
      </c>
      <c r="C35" s="7" t="s">
        <v>252</v>
      </c>
      <c r="D35" s="83">
        <v>2010501</v>
      </c>
      <c r="E35" s="7" t="s">
        <v>102</v>
      </c>
      <c r="F35" s="84">
        <v>30239</v>
      </c>
      <c r="G35" s="7" t="s">
        <v>250</v>
      </c>
      <c r="H35" s="8">
        <v>36000</v>
      </c>
      <c r="I35" s="8">
        <v>36000</v>
      </c>
      <c r="J35" s="8"/>
      <c r="K35" s="25"/>
      <c r="L35" s="8"/>
      <c r="M35" s="8">
        <v>36000</v>
      </c>
      <c r="N35" s="8"/>
      <c r="O35" s="8"/>
      <c r="P35" s="8"/>
      <c r="Q35" s="8"/>
      <c r="R35" s="8"/>
      <c r="S35" s="8"/>
      <c r="T35" s="8"/>
      <c r="U35" s="8"/>
      <c r="V35" s="8"/>
      <c r="W35" s="8"/>
      <c r="X35" s="8"/>
    </row>
    <row r="36" ht="32.85" customHeight="1" spans="1:24">
      <c r="A36" s="7" t="s">
        <v>71</v>
      </c>
      <c r="B36" s="82" t="s">
        <v>253</v>
      </c>
      <c r="C36" s="7" t="s">
        <v>254</v>
      </c>
      <c r="D36" s="83">
        <v>2010501</v>
      </c>
      <c r="E36" s="7" t="s">
        <v>102</v>
      </c>
      <c r="F36" s="84">
        <v>30201</v>
      </c>
      <c r="G36" s="7" t="s">
        <v>255</v>
      </c>
      <c r="H36" s="8">
        <v>176920</v>
      </c>
      <c r="I36" s="8">
        <v>176920</v>
      </c>
      <c r="J36" s="8"/>
      <c r="K36" s="25"/>
      <c r="L36" s="8"/>
      <c r="M36" s="8">
        <v>176920</v>
      </c>
      <c r="N36" s="8"/>
      <c r="O36" s="8"/>
      <c r="P36" s="8"/>
      <c r="Q36" s="8"/>
      <c r="R36" s="8"/>
      <c r="S36" s="8"/>
      <c r="T36" s="8"/>
      <c r="U36" s="8"/>
      <c r="V36" s="8"/>
      <c r="W36" s="8"/>
      <c r="X36" s="8"/>
    </row>
    <row r="37" ht="32.85" customHeight="1" spans="1:24">
      <c r="A37" s="7" t="s">
        <v>71</v>
      </c>
      <c r="B37" s="82" t="s">
        <v>253</v>
      </c>
      <c r="C37" s="7" t="s">
        <v>254</v>
      </c>
      <c r="D37" s="83">
        <v>2010501</v>
      </c>
      <c r="E37" s="7" t="s">
        <v>102</v>
      </c>
      <c r="F37" s="84">
        <v>30205</v>
      </c>
      <c r="G37" s="7" t="s">
        <v>256</v>
      </c>
      <c r="H37" s="8">
        <v>2400</v>
      </c>
      <c r="I37" s="8">
        <v>2400</v>
      </c>
      <c r="J37" s="8"/>
      <c r="K37" s="25"/>
      <c r="L37" s="8"/>
      <c r="M37" s="8">
        <v>2400</v>
      </c>
      <c r="N37" s="8"/>
      <c r="O37" s="8"/>
      <c r="P37" s="8"/>
      <c r="Q37" s="8"/>
      <c r="R37" s="8"/>
      <c r="S37" s="8"/>
      <c r="T37" s="8"/>
      <c r="U37" s="8"/>
      <c r="V37" s="8"/>
      <c r="W37" s="8"/>
      <c r="X37" s="8"/>
    </row>
    <row r="38" ht="32.85" customHeight="1" spans="1:24">
      <c r="A38" s="7" t="s">
        <v>71</v>
      </c>
      <c r="B38" s="82" t="s">
        <v>253</v>
      </c>
      <c r="C38" s="7" t="s">
        <v>254</v>
      </c>
      <c r="D38" s="83">
        <v>2010501</v>
      </c>
      <c r="E38" s="7" t="s">
        <v>102</v>
      </c>
      <c r="F38" s="84">
        <v>30206</v>
      </c>
      <c r="G38" s="7" t="s">
        <v>257</v>
      </c>
      <c r="H38" s="8">
        <v>42000</v>
      </c>
      <c r="I38" s="8">
        <v>42000</v>
      </c>
      <c r="J38" s="8"/>
      <c r="K38" s="25"/>
      <c r="L38" s="8"/>
      <c r="M38" s="8">
        <v>42000</v>
      </c>
      <c r="N38" s="8"/>
      <c r="O38" s="8"/>
      <c r="P38" s="8"/>
      <c r="Q38" s="8"/>
      <c r="R38" s="8"/>
      <c r="S38" s="8"/>
      <c r="T38" s="8"/>
      <c r="U38" s="8"/>
      <c r="V38" s="8"/>
      <c r="W38" s="8"/>
      <c r="X38" s="8"/>
    </row>
    <row r="39" ht="32.85" customHeight="1" spans="1:24">
      <c r="A39" s="7" t="s">
        <v>71</v>
      </c>
      <c r="B39" s="82" t="s">
        <v>253</v>
      </c>
      <c r="C39" s="7" t="s">
        <v>254</v>
      </c>
      <c r="D39" s="83">
        <v>2010501</v>
      </c>
      <c r="E39" s="7" t="s">
        <v>102</v>
      </c>
      <c r="F39" s="84">
        <v>30211</v>
      </c>
      <c r="G39" s="7" t="s">
        <v>258</v>
      </c>
      <c r="H39" s="8">
        <v>20000</v>
      </c>
      <c r="I39" s="8">
        <v>20000</v>
      </c>
      <c r="J39" s="8"/>
      <c r="K39" s="25"/>
      <c r="L39" s="8"/>
      <c r="M39" s="8">
        <v>20000</v>
      </c>
      <c r="N39" s="8"/>
      <c r="O39" s="8"/>
      <c r="P39" s="8"/>
      <c r="Q39" s="8"/>
      <c r="R39" s="8"/>
      <c r="S39" s="8"/>
      <c r="T39" s="8"/>
      <c r="U39" s="8"/>
      <c r="V39" s="8"/>
      <c r="W39" s="8"/>
      <c r="X39" s="8"/>
    </row>
    <row r="40" ht="32.85" customHeight="1" spans="1:24">
      <c r="A40" s="7" t="s">
        <v>71</v>
      </c>
      <c r="B40" s="82" t="s">
        <v>253</v>
      </c>
      <c r="C40" s="7" t="s">
        <v>254</v>
      </c>
      <c r="D40" s="83">
        <v>2010501</v>
      </c>
      <c r="E40" s="7" t="s">
        <v>102</v>
      </c>
      <c r="F40" s="84">
        <v>30213</v>
      </c>
      <c r="G40" s="7" t="s">
        <v>259</v>
      </c>
      <c r="H40" s="8">
        <v>10000</v>
      </c>
      <c r="I40" s="8">
        <v>10000</v>
      </c>
      <c r="J40" s="8"/>
      <c r="K40" s="25"/>
      <c r="L40" s="8"/>
      <c r="M40" s="8">
        <v>10000</v>
      </c>
      <c r="N40" s="8"/>
      <c r="O40" s="8"/>
      <c r="P40" s="8"/>
      <c r="Q40" s="8"/>
      <c r="R40" s="8"/>
      <c r="S40" s="8"/>
      <c r="T40" s="8"/>
      <c r="U40" s="8"/>
      <c r="V40" s="8"/>
      <c r="W40" s="8"/>
      <c r="X40" s="8"/>
    </row>
    <row r="41" ht="32.85" customHeight="1" spans="1:24">
      <c r="A41" s="7" t="s">
        <v>71</v>
      </c>
      <c r="B41" s="82" t="s">
        <v>253</v>
      </c>
      <c r="C41" s="7" t="s">
        <v>254</v>
      </c>
      <c r="D41" s="83">
        <v>2010501</v>
      </c>
      <c r="E41" s="7" t="s">
        <v>102</v>
      </c>
      <c r="F41" s="84">
        <v>30215</v>
      </c>
      <c r="G41" s="7" t="s">
        <v>260</v>
      </c>
      <c r="H41" s="8">
        <v>6000</v>
      </c>
      <c r="I41" s="8">
        <v>6000</v>
      </c>
      <c r="J41" s="8"/>
      <c r="K41" s="25"/>
      <c r="L41" s="8"/>
      <c r="M41" s="8">
        <v>6000</v>
      </c>
      <c r="N41" s="8"/>
      <c r="O41" s="8"/>
      <c r="P41" s="8"/>
      <c r="Q41" s="8"/>
      <c r="R41" s="8"/>
      <c r="S41" s="8"/>
      <c r="T41" s="8"/>
      <c r="U41" s="8"/>
      <c r="V41" s="8"/>
      <c r="W41" s="8"/>
      <c r="X41" s="8"/>
    </row>
    <row r="42" ht="32.85" customHeight="1" spans="1:24">
      <c r="A42" s="7" t="s">
        <v>71</v>
      </c>
      <c r="B42" s="82" t="s">
        <v>261</v>
      </c>
      <c r="C42" s="7" t="s">
        <v>192</v>
      </c>
      <c r="D42" s="83">
        <v>2010501</v>
      </c>
      <c r="E42" s="7" t="s">
        <v>102</v>
      </c>
      <c r="F42" s="84">
        <v>30217</v>
      </c>
      <c r="G42" s="7" t="s">
        <v>192</v>
      </c>
      <c r="H42" s="8">
        <v>56300</v>
      </c>
      <c r="I42" s="8">
        <v>56300</v>
      </c>
      <c r="J42" s="8"/>
      <c r="K42" s="25"/>
      <c r="L42" s="8"/>
      <c r="M42" s="8">
        <v>56300</v>
      </c>
      <c r="N42" s="8"/>
      <c r="O42" s="8"/>
      <c r="P42" s="8"/>
      <c r="Q42" s="8"/>
      <c r="R42" s="8"/>
      <c r="S42" s="8"/>
      <c r="T42" s="8"/>
      <c r="U42" s="8"/>
      <c r="V42" s="8"/>
      <c r="W42" s="8"/>
      <c r="X42" s="8"/>
    </row>
    <row r="43" ht="32.85" customHeight="1" spans="1:24">
      <c r="A43" s="7" t="s">
        <v>71</v>
      </c>
      <c r="B43" s="82" t="s">
        <v>262</v>
      </c>
      <c r="C43" s="7" t="s">
        <v>263</v>
      </c>
      <c r="D43" s="83">
        <v>2010501</v>
      </c>
      <c r="E43" s="7" t="s">
        <v>102</v>
      </c>
      <c r="F43" s="84">
        <v>30103</v>
      </c>
      <c r="G43" s="7" t="s">
        <v>221</v>
      </c>
      <c r="H43" s="8">
        <v>13500</v>
      </c>
      <c r="I43" s="8">
        <v>13500</v>
      </c>
      <c r="J43" s="8"/>
      <c r="K43" s="25"/>
      <c r="L43" s="8"/>
      <c r="M43" s="8">
        <v>13500</v>
      </c>
      <c r="N43" s="8"/>
      <c r="O43" s="8"/>
      <c r="P43" s="8"/>
      <c r="Q43" s="8"/>
      <c r="R43" s="8"/>
      <c r="S43" s="8"/>
      <c r="T43" s="8"/>
      <c r="U43" s="8"/>
      <c r="V43" s="8"/>
      <c r="W43" s="8"/>
      <c r="X43" s="8"/>
    </row>
    <row r="44" ht="32.85" customHeight="1" spans="1:24">
      <c r="A44" s="7" t="s">
        <v>71</v>
      </c>
      <c r="B44" s="82" t="s">
        <v>253</v>
      </c>
      <c r="C44" s="7" t="s">
        <v>254</v>
      </c>
      <c r="D44" s="83">
        <v>2010501</v>
      </c>
      <c r="E44" s="7" t="s">
        <v>102</v>
      </c>
      <c r="F44" s="84">
        <v>30299</v>
      </c>
      <c r="G44" s="7" t="s">
        <v>264</v>
      </c>
      <c r="H44" s="8">
        <v>71400</v>
      </c>
      <c r="I44" s="8">
        <v>71400</v>
      </c>
      <c r="J44" s="8"/>
      <c r="K44" s="25"/>
      <c r="L44" s="8"/>
      <c r="M44" s="8">
        <v>71400</v>
      </c>
      <c r="N44" s="8"/>
      <c r="O44" s="8"/>
      <c r="P44" s="8"/>
      <c r="Q44" s="8"/>
      <c r="R44" s="8"/>
      <c r="S44" s="8"/>
      <c r="T44" s="8"/>
      <c r="U44" s="8"/>
      <c r="V44" s="8"/>
      <c r="W44" s="8"/>
      <c r="X44" s="8"/>
    </row>
    <row r="45" ht="32.85" customHeight="1" spans="1:24">
      <c r="A45" s="7" t="s">
        <v>71</v>
      </c>
      <c r="B45" s="82" t="s">
        <v>265</v>
      </c>
      <c r="C45" s="7" t="s">
        <v>266</v>
      </c>
      <c r="D45" s="83">
        <v>2080501</v>
      </c>
      <c r="E45" s="7" t="s">
        <v>114</v>
      </c>
      <c r="F45" s="84">
        <v>30299</v>
      </c>
      <c r="G45" s="7" t="s">
        <v>264</v>
      </c>
      <c r="H45" s="8">
        <v>19200</v>
      </c>
      <c r="I45" s="8">
        <v>19200</v>
      </c>
      <c r="J45" s="8"/>
      <c r="K45" s="25"/>
      <c r="L45" s="8"/>
      <c r="M45" s="8">
        <v>19200</v>
      </c>
      <c r="N45" s="8"/>
      <c r="O45" s="8"/>
      <c r="P45" s="8"/>
      <c r="Q45" s="8"/>
      <c r="R45" s="8"/>
      <c r="S45" s="8"/>
      <c r="T45" s="8"/>
      <c r="U45" s="8"/>
      <c r="V45" s="8"/>
      <c r="W45" s="8"/>
      <c r="X45" s="8"/>
    </row>
    <row r="46" ht="32.85" customHeight="1" spans="1:24">
      <c r="A46" s="7" t="s">
        <v>71</v>
      </c>
      <c r="B46" s="82" t="s">
        <v>267</v>
      </c>
      <c r="C46" s="7" t="s">
        <v>268</v>
      </c>
      <c r="D46" s="83">
        <v>2080501</v>
      </c>
      <c r="E46" s="7" t="s">
        <v>114</v>
      </c>
      <c r="F46" s="84">
        <v>30302</v>
      </c>
      <c r="G46" s="7" t="s">
        <v>269</v>
      </c>
      <c r="H46" s="8">
        <v>715520.16</v>
      </c>
      <c r="I46" s="8">
        <v>715520.16</v>
      </c>
      <c r="J46" s="8"/>
      <c r="K46" s="25"/>
      <c r="L46" s="8"/>
      <c r="M46" s="8">
        <v>715520.16</v>
      </c>
      <c r="N46" s="8"/>
      <c r="O46" s="8"/>
      <c r="P46" s="8"/>
      <c r="Q46" s="8"/>
      <c r="R46" s="8"/>
      <c r="S46" s="8"/>
      <c r="T46" s="8"/>
      <c r="U46" s="8"/>
      <c r="V46" s="8"/>
      <c r="W46" s="8"/>
      <c r="X46" s="8"/>
    </row>
    <row r="47" ht="32.85" customHeight="1" spans="1:24">
      <c r="A47" s="7" t="s">
        <v>71</v>
      </c>
      <c r="B47" s="82" t="s">
        <v>270</v>
      </c>
      <c r="C47" s="7" t="s">
        <v>271</v>
      </c>
      <c r="D47" s="83">
        <v>2080506</v>
      </c>
      <c r="E47" s="7" t="s">
        <v>118</v>
      </c>
      <c r="F47" s="84">
        <v>30109</v>
      </c>
      <c r="G47" s="7" t="s">
        <v>272</v>
      </c>
      <c r="H47" s="8">
        <v>403277.4</v>
      </c>
      <c r="I47" s="8">
        <v>403277.4</v>
      </c>
      <c r="J47" s="8"/>
      <c r="K47" s="25"/>
      <c r="L47" s="8"/>
      <c r="M47" s="8">
        <v>403277.4</v>
      </c>
      <c r="N47" s="8"/>
      <c r="O47" s="8"/>
      <c r="P47" s="8"/>
      <c r="Q47" s="8"/>
      <c r="R47" s="8"/>
      <c r="S47" s="8"/>
      <c r="T47" s="8"/>
      <c r="U47" s="8"/>
      <c r="V47" s="8"/>
      <c r="W47" s="8"/>
      <c r="X47" s="8"/>
    </row>
    <row r="48" ht="32.85" customHeight="1" spans="1:24">
      <c r="A48" s="7" t="s">
        <v>71</v>
      </c>
      <c r="B48" s="82" t="s">
        <v>273</v>
      </c>
      <c r="C48" s="7" t="s">
        <v>274</v>
      </c>
      <c r="D48" s="83">
        <v>2080801</v>
      </c>
      <c r="E48" s="7" t="s">
        <v>122</v>
      </c>
      <c r="F48" s="84">
        <v>30305</v>
      </c>
      <c r="G48" s="7" t="s">
        <v>275</v>
      </c>
      <c r="H48" s="8">
        <v>11520.6</v>
      </c>
      <c r="I48" s="8">
        <v>11520.6</v>
      </c>
      <c r="J48" s="8"/>
      <c r="K48" s="25"/>
      <c r="L48" s="8"/>
      <c r="M48" s="8">
        <v>11520.6</v>
      </c>
      <c r="N48" s="8"/>
      <c r="O48" s="8"/>
      <c r="P48" s="8"/>
      <c r="Q48" s="8"/>
      <c r="R48" s="8"/>
      <c r="S48" s="8"/>
      <c r="T48" s="8"/>
      <c r="U48" s="8"/>
      <c r="V48" s="8"/>
      <c r="W48" s="8"/>
      <c r="X48" s="8"/>
    </row>
    <row r="49" ht="32.85" customHeight="1" spans="1:24">
      <c r="A49" s="9" t="s">
        <v>187</v>
      </c>
      <c r="B49" s="9"/>
      <c r="C49" s="9"/>
      <c r="D49" s="9"/>
      <c r="E49" s="9"/>
      <c r="F49" s="9"/>
      <c r="G49" s="9"/>
      <c r="H49" s="8">
        <v>10461295.81</v>
      </c>
      <c r="I49" s="8">
        <v>10461295.81</v>
      </c>
      <c r="J49" s="8"/>
      <c r="K49" s="8"/>
      <c r="L49" s="8"/>
      <c r="M49" s="8">
        <v>10461295.81</v>
      </c>
      <c r="N49" s="8"/>
      <c r="O49" s="8"/>
      <c r="P49" s="8"/>
      <c r="Q49" s="8"/>
      <c r="R49" s="8"/>
      <c r="S49" s="8"/>
      <c r="T49" s="8"/>
      <c r="U49" s="8"/>
      <c r="V49" s="8"/>
      <c r="W49" s="8"/>
      <c r="X49" s="8"/>
    </row>
  </sheetData>
  <mergeCells count="30">
    <mergeCell ref="A2:X2"/>
    <mergeCell ref="A3:G3"/>
    <mergeCell ref="H4:X4"/>
    <mergeCell ref="I5:N5"/>
    <mergeCell ref="O5:Q5"/>
    <mergeCell ref="S5:X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57638888888889" right="0.357638888888889" top="0.60625" bottom="0.60625" header="0.5" footer="0.5"/>
  <pageSetup paperSize="9" scale="5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4"/>
  <sheetViews>
    <sheetView showZeros="0" topLeftCell="A30" workbookViewId="0">
      <selection activeCell="H9" sqref="H9"/>
    </sheetView>
  </sheetViews>
  <sheetFormatPr defaultColWidth="10.7083333333333" defaultRowHeight="14.25" customHeight="1"/>
  <cols>
    <col min="1" max="1" width="16.1416666666667" customWidth="1"/>
    <col min="2" max="2" width="18.125" customWidth="1"/>
    <col min="3" max="3" width="34" customWidth="1"/>
    <col min="4" max="4" width="17.125" customWidth="1"/>
    <col min="5" max="5" width="6.75" customWidth="1"/>
    <col min="6" max="6" width="12" customWidth="1"/>
    <col min="7" max="7" width="7.375" customWidth="1"/>
    <col min="8" max="8" width="15.85" customWidth="1"/>
    <col min="9" max="11" width="12.85" customWidth="1"/>
    <col min="12" max="22" width="5.625" customWidth="1"/>
    <col min="23" max="23" width="12.85" customWidth="1"/>
  </cols>
  <sheetData>
    <row r="1" ht="13.5" customHeight="1" spans="1:23">
      <c r="A1" s="33"/>
      <c r="B1" s="33"/>
      <c r="C1" s="33"/>
      <c r="D1" s="33"/>
      <c r="E1" s="33"/>
      <c r="F1" s="33"/>
      <c r="G1" s="33"/>
      <c r="H1" s="33"/>
      <c r="I1" s="33"/>
      <c r="J1" s="33"/>
      <c r="K1" s="33"/>
      <c r="L1" s="33"/>
      <c r="M1" s="33"/>
      <c r="N1" s="33"/>
      <c r="O1" s="33"/>
      <c r="P1" s="33"/>
      <c r="Q1" s="33"/>
      <c r="R1" s="33"/>
      <c r="S1" s="33"/>
      <c r="T1" s="33"/>
      <c r="U1" s="33"/>
      <c r="V1" s="33"/>
      <c r="W1" s="39" t="s">
        <v>276</v>
      </c>
    </row>
    <row r="2" ht="45" customHeight="1" spans="1:23">
      <c r="A2" s="34" t="s">
        <v>277</v>
      </c>
      <c r="B2" s="34"/>
      <c r="C2" s="34"/>
      <c r="D2" s="34"/>
      <c r="E2" s="34"/>
      <c r="F2" s="34"/>
      <c r="G2" s="34"/>
      <c r="H2" s="34"/>
      <c r="I2" s="34"/>
      <c r="J2" s="34"/>
      <c r="K2" s="34"/>
      <c r="L2" s="34"/>
      <c r="M2" s="34"/>
      <c r="N2" s="34"/>
      <c r="O2" s="34"/>
      <c r="P2" s="34"/>
      <c r="Q2" s="34"/>
      <c r="R2" s="34"/>
      <c r="S2" s="34"/>
      <c r="T2" s="34"/>
      <c r="U2" s="34"/>
      <c r="V2" s="34"/>
      <c r="W2" s="34"/>
    </row>
    <row r="3" ht="13.5" customHeight="1" spans="1:23">
      <c r="A3" s="33" t="str">
        <f>"单位名称："&amp;"楚雄彝族自治州统计局"</f>
        <v>单位名称：楚雄彝族自治州统计局</v>
      </c>
      <c r="B3" s="33"/>
      <c r="C3" s="33"/>
      <c r="D3" s="33"/>
      <c r="E3" s="33"/>
      <c r="F3" s="33"/>
      <c r="G3" s="33"/>
      <c r="H3" s="33"/>
      <c r="I3" s="33"/>
      <c r="J3" s="33"/>
      <c r="K3" s="33"/>
      <c r="L3" s="33"/>
      <c r="M3" s="33"/>
      <c r="N3" s="33"/>
      <c r="O3" s="33"/>
      <c r="P3" s="33"/>
      <c r="Q3" s="33"/>
      <c r="R3" s="33"/>
      <c r="S3" s="33"/>
      <c r="T3" s="33"/>
      <c r="U3" s="33"/>
      <c r="V3" s="33"/>
      <c r="W3" s="39" t="s">
        <v>54</v>
      </c>
    </row>
    <row r="4" ht="21.75" customHeight="1" spans="1:23">
      <c r="A4" s="9" t="s">
        <v>278</v>
      </c>
      <c r="B4" s="9" t="s">
        <v>198</v>
      </c>
      <c r="C4" s="9" t="s">
        <v>199</v>
      </c>
      <c r="D4" s="9" t="s">
        <v>197</v>
      </c>
      <c r="E4" s="9" t="s">
        <v>200</v>
      </c>
      <c r="F4" s="9" t="s">
        <v>201</v>
      </c>
      <c r="G4" s="9" t="s">
        <v>279</v>
      </c>
      <c r="H4" s="9" t="s">
        <v>280</v>
      </c>
      <c r="I4" s="9" t="s">
        <v>57</v>
      </c>
      <c r="J4" s="9" t="s">
        <v>281</v>
      </c>
      <c r="K4" s="9"/>
      <c r="L4" s="9"/>
      <c r="M4" s="9"/>
      <c r="N4" s="9" t="s">
        <v>206</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213</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282</v>
      </c>
      <c r="L7" s="9"/>
      <c r="M7" s="9"/>
      <c r="N7" s="9"/>
      <c r="O7" s="9"/>
      <c r="P7" s="9"/>
      <c r="Q7" s="9"/>
      <c r="R7" s="9"/>
      <c r="S7" s="9"/>
      <c r="T7" s="9"/>
      <c r="U7" s="9"/>
      <c r="V7" s="9"/>
      <c r="W7" s="9"/>
    </row>
    <row r="8" ht="30" customHeight="1" spans="1:23">
      <c r="A8" s="77">
        <v>1</v>
      </c>
      <c r="B8" s="77">
        <v>2</v>
      </c>
      <c r="C8" s="77">
        <v>3</v>
      </c>
      <c r="D8" s="77">
        <v>4</v>
      </c>
      <c r="E8" s="77">
        <v>5</v>
      </c>
      <c r="F8" s="77">
        <v>6</v>
      </c>
      <c r="G8" s="77">
        <v>7</v>
      </c>
      <c r="H8" s="77">
        <v>8</v>
      </c>
      <c r="I8" s="77">
        <v>9</v>
      </c>
      <c r="J8" s="77">
        <v>10</v>
      </c>
      <c r="K8" s="77">
        <v>11</v>
      </c>
      <c r="L8" s="78">
        <v>12</v>
      </c>
      <c r="M8" s="78">
        <v>13</v>
      </c>
      <c r="N8" s="78">
        <v>14</v>
      </c>
      <c r="O8" s="78">
        <v>15</v>
      </c>
      <c r="P8" s="78">
        <v>16</v>
      </c>
      <c r="Q8" s="78">
        <v>17</v>
      </c>
      <c r="R8" s="78">
        <v>18</v>
      </c>
      <c r="S8" s="78">
        <v>19</v>
      </c>
      <c r="T8" s="78">
        <v>20</v>
      </c>
      <c r="U8" s="77">
        <v>21</v>
      </c>
      <c r="V8" s="77">
        <v>22</v>
      </c>
      <c r="W8" s="77">
        <v>23</v>
      </c>
    </row>
    <row r="9" ht="30" customHeight="1" spans="1:23">
      <c r="A9" s="7"/>
      <c r="B9" s="7"/>
      <c r="C9" s="7" t="s">
        <v>283</v>
      </c>
      <c r="D9" s="7"/>
      <c r="E9" s="7"/>
      <c r="F9" s="7"/>
      <c r="G9" s="7"/>
      <c r="H9" s="7"/>
      <c r="I9" s="27">
        <v>6000</v>
      </c>
      <c r="J9" s="8">
        <v>6000</v>
      </c>
      <c r="K9" s="8">
        <v>6000</v>
      </c>
      <c r="L9" s="14"/>
      <c r="M9" s="14"/>
      <c r="N9" s="14"/>
      <c r="O9" s="14"/>
      <c r="P9" s="14"/>
      <c r="Q9" s="14"/>
      <c r="R9" s="14"/>
      <c r="S9" s="14"/>
      <c r="T9" s="14"/>
      <c r="U9" s="14"/>
      <c r="V9" s="14"/>
      <c r="W9" s="14"/>
    </row>
    <row r="10" ht="30" customHeight="1" spans="1:23">
      <c r="A10" s="7" t="s">
        <v>284</v>
      </c>
      <c r="B10" s="7" t="s">
        <v>285</v>
      </c>
      <c r="C10" s="7" t="s">
        <v>283</v>
      </c>
      <c r="D10" s="7" t="s">
        <v>71</v>
      </c>
      <c r="E10" s="7" t="s">
        <v>113</v>
      </c>
      <c r="F10" s="7" t="s">
        <v>114</v>
      </c>
      <c r="G10" s="7" t="s">
        <v>286</v>
      </c>
      <c r="H10" s="7" t="s">
        <v>264</v>
      </c>
      <c r="I10" s="8">
        <v>6000</v>
      </c>
      <c r="J10" s="8">
        <v>6000</v>
      </c>
      <c r="K10" s="8">
        <v>6000</v>
      </c>
      <c r="L10" s="14"/>
      <c r="M10" s="14"/>
      <c r="N10" s="14"/>
      <c r="O10" s="14"/>
      <c r="P10" s="14"/>
      <c r="Q10" s="14"/>
      <c r="R10" s="14"/>
      <c r="S10" s="14"/>
      <c r="T10" s="14"/>
      <c r="U10" s="14"/>
      <c r="V10" s="14"/>
      <c r="W10" s="14"/>
    </row>
    <row r="11" ht="30" customHeight="1" spans="1:23">
      <c r="A11" s="7"/>
      <c r="B11" s="7"/>
      <c r="C11" s="7" t="s">
        <v>287</v>
      </c>
      <c r="D11" s="7"/>
      <c r="E11" s="7"/>
      <c r="F11" s="7"/>
      <c r="G11" s="7"/>
      <c r="H11" s="7"/>
      <c r="I11" s="27">
        <v>1323100</v>
      </c>
      <c r="J11" s="8">
        <v>1323100</v>
      </c>
      <c r="K11" s="8">
        <v>1323100</v>
      </c>
      <c r="L11" s="14"/>
      <c r="M11" s="14"/>
      <c r="N11" s="14"/>
      <c r="O11" s="14"/>
      <c r="P11" s="7"/>
      <c r="Q11" s="14"/>
      <c r="R11" s="14"/>
      <c r="S11" s="14"/>
      <c r="T11" s="14"/>
      <c r="U11" s="14"/>
      <c r="V11" s="14"/>
      <c r="W11" s="14"/>
    </row>
    <row r="12" ht="30" customHeight="1" spans="1:23">
      <c r="A12" s="7" t="s">
        <v>284</v>
      </c>
      <c r="B12" s="7" t="s">
        <v>288</v>
      </c>
      <c r="C12" s="7" t="s">
        <v>287</v>
      </c>
      <c r="D12" s="7" t="s">
        <v>71</v>
      </c>
      <c r="E12" s="7" t="s">
        <v>107</v>
      </c>
      <c r="F12" s="7" t="s">
        <v>108</v>
      </c>
      <c r="G12" s="7" t="s">
        <v>289</v>
      </c>
      <c r="H12" s="7" t="s">
        <v>255</v>
      </c>
      <c r="I12" s="8">
        <v>460400</v>
      </c>
      <c r="J12" s="8">
        <v>460400</v>
      </c>
      <c r="K12" s="8">
        <v>460400</v>
      </c>
      <c r="L12" s="14"/>
      <c r="M12" s="14"/>
      <c r="N12" s="14"/>
      <c r="O12" s="14"/>
      <c r="P12" s="7"/>
      <c r="Q12" s="14"/>
      <c r="R12" s="14"/>
      <c r="S12" s="14"/>
      <c r="T12" s="14"/>
      <c r="U12" s="14"/>
      <c r="V12" s="14"/>
      <c r="W12" s="14"/>
    </row>
    <row r="13" ht="30" customHeight="1" spans="1:23">
      <c r="A13" s="7" t="s">
        <v>284</v>
      </c>
      <c r="B13" s="7" t="s">
        <v>288</v>
      </c>
      <c r="C13" s="7" t="s">
        <v>287</v>
      </c>
      <c r="D13" s="7" t="s">
        <v>71</v>
      </c>
      <c r="E13" s="7" t="s">
        <v>107</v>
      </c>
      <c r="F13" s="7" t="s">
        <v>108</v>
      </c>
      <c r="G13" s="7" t="s">
        <v>290</v>
      </c>
      <c r="H13" s="7" t="s">
        <v>291</v>
      </c>
      <c r="I13" s="8">
        <v>50000</v>
      </c>
      <c r="J13" s="8">
        <v>50000</v>
      </c>
      <c r="K13" s="8">
        <v>50000</v>
      </c>
      <c r="L13" s="14"/>
      <c r="M13" s="14"/>
      <c r="N13" s="14"/>
      <c r="O13" s="14"/>
      <c r="P13" s="7"/>
      <c r="Q13" s="14"/>
      <c r="R13" s="14"/>
      <c r="S13" s="14"/>
      <c r="T13" s="14"/>
      <c r="U13" s="14"/>
      <c r="V13" s="14"/>
      <c r="W13" s="14"/>
    </row>
    <row r="14" ht="30" customHeight="1" spans="1:23">
      <c r="A14" s="7" t="s">
        <v>284</v>
      </c>
      <c r="B14" s="7" t="s">
        <v>288</v>
      </c>
      <c r="C14" s="7" t="s">
        <v>287</v>
      </c>
      <c r="D14" s="7" t="s">
        <v>71</v>
      </c>
      <c r="E14" s="7" t="s">
        <v>107</v>
      </c>
      <c r="F14" s="7" t="s">
        <v>108</v>
      </c>
      <c r="G14" s="7" t="s">
        <v>292</v>
      </c>
      <c r="H14" s="7" t="s">
        <v>258</v>
      </c>
      <c r="I14" s="8">
        <v>130000</v>
      </c>
      <c r="J14" s="8">
        <v>130000</v>
      </c>
      <c r="K14" s="8">
        <v>130000</v>
      </c>
      <c r="L14" s="14"/>
      <c r="M14" s="14"/>
      <c r="N14" s="14"/>
      <c r="O14" s="14"/>
      <c r="P14" s="7"/>
      <c r="Q14" s="14"/>
      <c r="R14" s="14"/>
      <c r="S14" s="14"/>
      <c r="T14" s="14"/>
      <c r="U14" s="14"/>
      <c r="V14" s="14"/>
      <c r="W14" s="14"/>
    </row>
    <row r="15" ht="30" customHeight="1" spans="1:23">
      <c r="A15" s="7" t="s">
        <v>284</v>
      </c>
      <c r="B15" s="7" t="s">
        <v>288</v>
      </c>
      <c r="C15" s="7" t="s">
        <v>287</v>
      </c>
      <c r="D15" s="7" t="s">
        <v>71</v>
      </c>
      <c r="E15" s="7" t="s">
        <v>107</v>
      </c>
      <c r="F15" s="7" t="s">
        <v>108</v>
      </c>
      <c r="G15" s="7" t="s">
        <v>293</v>
      </c>
      <c r="H15" s="7" t="s">
        <v>260</v>
      </c>
      <c r="I15" s="8">
        <v>18000</v>
      </c>
      <c r="J15" s="8">
        <v>18000</v>
      </c>
      <c r="K15" s="8">
        <v>18000</v>
      </c>
      <c r="L15" s="14"/>
      <c r="M15" s="14"/>
      <c r="N15" s="14"/>
      <c r="O15" s="14"/>
      <c r="P15" s="7"/>
      <c r="Q15" s="14"/>
      <c r="R15" s="14"/>
      <c r="S15" s="14"/>
      <c r="T15" s="14"/>
      <c r="U15" s="14"/>
      <c r="V15" s="14"/>
      <c r="W15" s="14"/>
    </row>
    <row r="16" ht="30" customHeight="1" spans="1:23">
      <c r="A16" s="7" t="s">
        <v>284</v>
      </c>
      <c r="B16" s="7" t="s">
        <v>288</v>
      </c>
      <c r="C16" s="7" t="s">
        <v>287</v>
      </c>
      <c r="D16" s="7" t="s">
        <v>71</v>
      </c>
      <c r="E16" s="7" t="s">
        <v>107</v>
      </c>
      <c r="F16" s="7" t="s">
        <v>108</v>
      </c>
      <c r="G16" s="7" t="s">
        <v>294</v>
      </c>
      <c r="H16" s="7" t="s">
        <v>295</v>
      </c>
      <c r="I16" s="8">
        <v>494400</v>
      </c>
      <c r="J16" s="8">
        <v>494400</v>
      </c>
      <c r="K16" s="8">
        <v>494400</v>
      </c>
      <c r="L16" s="14"/>
      <c r="M16" s="14"/>
      <c r="N16" s="14"/>
      <c r="O16" s="14"/>
      <c r="P16" s="7"/>
      <c r="Q16" s="14"/>
      <c r="R16" s="14"/>
      <c r="S16" s="14"/>
      <c r="T16" s="14"/>
      <c r="U16" s="14"/>
      <c r="V16" s="14"/>
      <c r="W16" s="14"/>
    </row>
    <row r="17" ht="30" customHeight="1" spans="1:23">
      <c r="A17" s="7" t="s">
        <v>284</v>
      </c>
      <c r="B17" s="7" t="s">
        <v>288</v>
      </c>
      <c r="C17" s="7" t="s">
        <v>287</v>
      </c>
      <c r="D17" s="7" t="s">
        <v>71</v>
      </c>
      <c r="E17" s="7" t="s">
        <v>107</v>
      </c>
      <c r="F17" s="7" t="s">
        <v>108</v>
      </c>
      <c r="G17" s="7" t="s">
        <v>296</v>
      </c>
      <c r="H17" s="7" t="s">
        <v>250</v>
      </c>
      <c r="I17" s="8">
        <v>80000</v>
      </c>
      <c r="J17" s="8">
        <v>80000</v>
      </c>
      <c r="K17" s="8">
        <v>80000</v>
      </c>
      <c r="L17" s="14"/>
      <c r="M17" s="14"/>
      <c r="N17" s="14"/>
      <c r="O17" s="14"/>
      <c r="P17" s="7"/>
      <c r="Q17" s="14"/>
      <c r="R17" s="14"/>
      <c r="S17" s="14"/>
      <c r="T17" s="14"/>
      <c r="U17" s="14"/>
      <c r="V17" s="14"/>
      <c r="W17" s="14"/>
    </row>
    <row r="18" ht="30" customHeight="1" spans="1:23">
      <c r="A18" s="7" t="s">
        <v>284</v>
      </c>
      <c r="B18" s="7" t="s">
        <v>288</v>
      </c>
      <c r="C18" s="7" t="s">
        <v>287</v>
      </c>
      <c r="D18" s="7" t="s">
        <v>71</v>
      </c>
      <c r="E18" s="7" t="s">
        <v>107</v>
      </c>
      <c r="F18" s="7" t="s">
        <v>108</v>
      </c>
      <c r="G18" s="7" t="s">
        <v>297</v>
      </c>
      <c r="H18" s="7" t="s">
        <v>298</v>
      </c>
      <c r="I18" s="8">
        <v>49300</v>
      </c>
      <c r="J18" s="8">
        <v>49300</v>
      </c>
      <c r="K18" s="8">
        <v>49300</v>
      </c>
      <c r="L18" s="14"/>
      <c r="M18" s="14"/>
      <c r="N18" s="14"/>
      <c r="O18" s="14"/>
      <c r="P18" s="7"/>
      <c r="Q18" s="14"/>
      <c r="R18" s="14"/>
      <c r="S18" s="14"/>
      <c r="T18" s="14"/>
      <c r="U18" s="14"/>
      <c r="V18" s="14"/>
      <c r="W18" s="14"/>
    </row>
    <row r="19" ht="30" customHeight="1" spans="1:23">
      <c r="A19" s="7" t="s">
        <v>284</v>
      </c>
      <c r="B19" s="7" t="s">
        <v>288</v>
      </c>
      <c r="C19" s="7" t="s">
        <v>287</v>
      </c>
      <c r="D19" s="7" t="s">
        <v>71</v>
      </c>
      <c r="E19" s="7" t="s">
        <v>107</v>
      </c>
      <c r="F19" s="7" t="s">
        <v>108</v>
      </c>
      <c r="G19" s="7" t="s">
        <v>297</v>
      </c>
      <c r="H19" s="7" t="s">
        <v>298</v>
      </c>
      <c r="I19" s="8">
        <v>10000</v>
      </c>
      <c r="J19" s="8">
        <v>10000</v>
      </c>
      <c r="K19" s="8">
        <v>10000</v>
      </c>
      <c r="L19" s="14"/>
      <c r="M19" s="14"/>
      <c r="N19" s="14"/>
      <c r="O19" s="14"/>
      <c r="P19" s="7"/>
      <c r="Q19" s="14"/>
      <c r="R19" s="14"/>
      <c r="S19" s="14"/>
      <c r="T19" s="14"/>
      <c r="U19" s="14"/>
      <c r="V19" s="14"/>
      <c r="W19" s="14"/>
    </row>
    <row r="20" ht="30" customHeight="1" spans="1:23">
      <c r="A20" s="7" t="s">
        <v>284</v>
      </c>
      <c r="B20" s="7" t="s">
        <v>288</v>
      </c>
      <c r="C20" s="7" t="s">
        <v>287</v>
      </c>
      <c r="D20" s="7" t="s">
        <v>71</v>
      </c>
      <c r="E20" s="7" t="s">
        <v>107</v>
      </c>
      <c r="F20" s="7" t="s">
        <v>108</v>
      </c>
      <c r="G20" s="7" t="s">
        <v>297</v>
      </c>
      <c r="H20" s="7" t="s">
        <v>298</v>
      </c>
      <c r="I20" s="8">
        <v>13000</v>
      </c>
      <c r="J20" s="8">
        <v>13000</v>
      </c>
      <c r="K20" s="8">
        <v>13000</v>
      </c>
      <c r="L20" s="14"/>
      <c r="M20" s="14"/>
      <c r="N20" s="14"/>
      <c r="O20" s="14"/>
      <c r="P20" s="7"/>
      <c r="Q20" s="14"/>
      <c r="R20" s="14"/>
      <c r="S20" s="14"/>
      <c r="T20" s="14"/>
      <c r="U20" s="14"/>
      <c r="V20" s="14"/>
      <c r="W20" s="14"/>
    </row>
    <row r="21" ht="30" customHeight="1" spans="1:23">
      <c r="A21" s="7" t="s">
        <v>284</v>
      </c>
      <c r="B21" s="7" t="s">
        <v>288</v>
      </c>
      <c r="C21" s="7" t="s">
        <v>287</v>
      </c>
      <c r="D21" s="7" t="s">
        <v>71</v>
      </c>
      <c r="E21" s="7" t="s">
        <v>107</v>
      </c>
      <c r="F21" s="7" t="s">
        <v>108</v>
      </c>
      <c r="G21" s="7" t="s">
        <v>297</v>
      </c>
      <c r="H21" s="7" t="s">
        <v>298</v>
      </c>
      <c r="I21" s="8">
        <v>6000</v>
      </c>
      <c r="J21" s="8">
        <v>6000</v>
      </c>
      <c r="K21" s="8">
        <v>6000</v>
      </c>
      <c r="L21" s="14"/>
      <c r="M21" s="14"/>
      <c r="N21" s="14"/>
      <c r="O21" s="14"/>
      <c r="P21" s="7"/>
      <c r="Q21" s="14"/>
      <c r="R21" s="14"/>
      <c r="S21" s="14"/>
      <c r="T21" s="14"/>
      <c r="U21" s="14"/>
      <c r="V21" s="14"/>
      <c r="W21" s="14"/>
    </row>
    <row r="22" ht="30" customHeight="1" spans="1:23">
      <c r="A22" s="7" t="s">
        <v>284</v>
      </c>
      <c r="B22" s="7" t="s">
        <v>288</v>
      </c>
      <c r="C22" s="7" t="s">
        <v>287</v>
      </c>
      <c r="D22" s="7" t="s">
        <v>71</v>
      </c>
      <c r="E22" s="7" t="s">
        <v>107</v>
      </c>
      <c r="F22" s="7" t="s">
        <v>108</v>
      </c>
      <c r="G22" s="7" t="s">
        <v>297</v>
      </c>
      <c r="H22" s="7" t="s">
        <v>298</v>
      </c>
      <c r="I22" s="8">
        <v>12000</v>
      </c>
      <c r="J22" s="8">
        <v>12000</v>
      </c>
      <c r="K22" s="8">
        <v>12000</v>
      </c>
      <c r="L22" s="14"/>
      <c r="M22" s="14"/>
      <c r="N22" s="14"/>
      <c r="O22" s="14"/>
      <c r="P22" s="7"/>
      <c r="Q22" s="14"/>
      <c r="R22" s="14"/>
      <c r="S22" s="14"/>
      <c r="T22" s="14"/>
      <c r="U22" s="14"/>
      <c r="V22" s="14"/>
      <c r="W22" s="14"/>
    </row>
    <row r="23" ht="30" customHeight="1" spans="1:23">
      <c r="A23" s="7"/>
      <c r="B23" s="7"/>
      <c r="C23" s="7" t="s">
        <v>299</v>
      </c>
      <c r="D23" s="7"/>
      <c r="E23" s="7"/>
      <c r="F23" s="7"/>
      <c r="G23" s="7"/>
      <c r="H23" s="7"/>
      <c r="I23" s="27">
        <v>300000</v>
      </c>
      <c r="J23" s="8">
        <v>300000</v>
      </c>
      <c r="K23" s="8">
        <v>300000</v>
      </c>
      <c r="L23" s="14"/>
      <c r="M23" s="14"/>
      <c r="N23" s="14"/>
      <c r="O23" s="14"/>
      <c r="P23" s="7"/>
      <c r="Q23" s="14"/>
      <c r="R23" s="14"/>
      <c r="S23" s="14"/>
      <c r="T23" s="14"/>
      <c r="U23" s="14"/>
      <c r="V23" s="14"/>
      <c r="W23" s="14"/>
    </row>
    <row r="24" ht="30" customHeight="1" spans="1:23">
      <c r="A24" s="7" t="s">
        <v>284</v>
      </c>
      <c r="B24" s="7" t="s">
        <v>300</v>
      </c>
      <c r="C24" s="7" t="s">
        <v>299</v>
      </c>
      <c r="D24" s="7" t="s">
        <v>71</v>
      </c>
      <c r="E24" s="7" t="s">
        <v>107</v>
      </c>
      <c r="F24" s="7" t="s">
        <v>108</v>
      </c>
      <c r="G24" s="7" t="s">
        <v>301</v>
      </c>
      <c r="H24" s="7" t="s">
        <v>302</v>
      </c>
      <c r="I24" s="8">
        <v>300000</v>
      </c>
      <c r="J24" s="8">
        <v>300000</v>
      </c>
      <c r="K24" s="8">
        <v>300000</v>
      </c>
      <c r="L24" s="14"/>
      <c r="M24" s="14"/>
      <c r="N24" s="14"/>
      <c r="O24" s="14"/>
      <c r="P24" s="7"/>
      <c r="Q24" s="14"/>
      <c r="R24" s="14"/>
      <c r="S24" s="14"/>
      <c r="T24" s="14"/>
      <c r="U24" s="14"/>
      <c r="V24" s="14"/>
      <c r="W24" s="14"/>
    </row>
    <row r="25" ht="30" customHeight="1" spans="1:23">
      <c r="A25" s="7"/>
      <c r="B25" s="7"/>
      <c r="C25" s="7" t="s">
        <v>303</v>
      </c>
      <c r="D25" s="7"/>
      <c r="E25" s="7"/>
      <c r="F25" s="7"/>
      <c r="G25" s="7"/>
      <c r="H25" s="7"/>
      <c r="I25" s="27">
        <v>1181900</v>
      </c>
      <c r="J25" s="8">
        <v>1181900</v>
      </c>
      <c r="K25" s="8">
        <v>1181900</v>
      </c>
      <c r="L25" s="14"/>
      <c r="M25" s="14"/>
      <c r="N25" s="14"/>
      <c r="O25" s="14"/>
      <c r="P25" s="7"/>
      <c r="Q25" s="14"/>
      <c r="R25" s="14"/>
      <c r="S25" s="14"/>
      <c r="T25" s="14"/>
      <c r="U25" s="14"/>
      <c r="V25" s="14"/>
      <c r="W25" s="14"/>
    </row>
    <row r="26" ht="30" customHeight="1" spans="1:23">
      <c r="A26" s="7" t="s">
        <v>284</v>
      </c>
      <c r="B26" s="7" t="s">
        <v>304</v>
      </c>
      <c r="C26" s="7" t="s">
        <v>303</v>
      </c>
      <c r="D26" s="7" t="s">
        <v>71</v>
      </c>
      <c r="E26" s="7" t="s">
        <v>103</v>
      </c>
      <c r="F26" s="7" t="s">
        <v>104</v>
      </c>
      <c r="G26" s="7" t="s">
        <v>289</v>
      </c>
      <c r="H26" s="7" t="s">
        <v>255</v>
      </c>
      <c r="I26" s="8">
        <v>93757</v>
      </c>
      <c r="J26" s="8">
        <v>93757</v>
      </c>
      <c r="K26" s="8">
        <v>93757</v>
      </c>
      <c r="L26" s="14"/>
      <c r="M26" s="14"/>
      <c r="N26" s="14"/>
      <c r="O26" s="14"/>
      <c r="P26" s="7"/>
      <c r="Q26" s="14"/>
      <c r="R26" s="14"/>
      <c r="S26" s="14"/>
      <c r="T26" s="14"/>
      <c r="U26" s="14"/>
      <c r="V26" s="14"/>
      <c r="W26" s="14"/>
    </row>
    <row r="27" ht="30" customHeight="1" spans="1:23">
      <c r="A27" s="7" t="s">
        <v>284</v>
      </c>
      <c r="B27" s="7" t="s">
        <v>304</v>
      </c>
      <c r="C27" s="7" t="s">
        <v>303</v>
      </c>
      <c r="D27" s="7" t="s">
        <v>71</v>
      </c>
      <c r="E27" s="7" t="s">
        <v>103</v>
      </c>
      <c r="F27" s="7" t="s">
        <v>104</v>
      </c>
      <c r="G27" s="7" t="s">
        <v>290</v>
      </c>
      <c r="H27" s="7" t="s">
        <v>291</v>
      </c>
      <c r="I27" s="8">
        <v>180643</v>
      </c>
      <c r="J27" s="8">
        <v>180643</v>
      </c>
      <c r="K27" s="8">
        <v>180643</v>
      </c>
      <c r="L27" s="14"/>
      <c r="M27" s="14"/>
      <c r="N27" s="14"/>
      <c r="O27" s="14"/>
      <c r="P27" s="7"/>
      <c r="Q27" s="14"/>
      <c r="R27" s="14"/>
      <c r="S27" s="14"/>
      <c r="T27" s="14"/>
      <c r="U27" s="14"/>
      <c r="V27" s="14"/>
      <c r="W27" s="14"/>
    </row>
    <row r="28" ht="30" customHeight="1" spans="1:23">
      <c r="A28" s="7" t="s">
        <v>284</v>
      </c>
      <c r="B28" s="7" t="s">
        <v>304</v>
      </c>
      <c r="C28" s="7" t="s">
        <v>303</v>
      </c>
      <c r="D28" s="7" t="s">
        <v>71</v>
      </c>
      <c r="E28" s="7" t="s">
        <v>103</v>
      </c>
      <c r="F28" s="7" t="s">
        <v>104</v>
      </c>
      <c r="G28" s="7" t="s">
        <v>290</v>
      </c>
      <c r="H28" s="7" t="s">
        <v>291</v>
      </c>
      <c r="I28" s="8">
        <v>35000</v>
      </c>
      <c r="J28" s="8">
        <v>35000</v>
      </c>
      <c r="K28" s="8">
        <v>35000</v>
      </c>
      <c r="L28" s="14"/>
      <c r="M28" s="14"/>
      <c r="N28" s="14"/>
      <c r="O28" s="14"/>
      <c r="P28" s="7"/>
      <c r="Q28" s="14"/>
      <c r="R28" s="14"/>
      <c r="S28" s="14"/>
      <c r="T28" s="14"/>
      <c r="U28" s="14"/>
      <c r="V28" s="14"/>
      <c r="W28" s="14"/>
    </row>
    <row r="29" ht="30" customHeight="1" spans="1:23">
      <c r="A29" s="7" t="s">
        <v>284</v>
      </c>
      <c r="B29" s="7" t="s">
        <v>304</v>
      </c>
      <c r="C29" s="7" t="s">
        <v>303</v>
      </c>
      <c r="D29" s="7" t="s">
        <v>71</v>
      </c>
      <c r="E29" s="7" t="s">
        <v>103</v>
      </c>
      <c r="F29" s="7" t="s">
        <v>104</v>
      </c>
      <c r="G29" s="7" t="s">
        <v>305</v>
      </c>
      <c r="H29" s="7" t="s">
        <v>306</v>
      </c>
      <c r="I29" s="8">
        <v>20000</v>
      </c>
      <c r="J29" s="8">
        <v>20000</v>
      </c>
      <c r="K29" s="8">
        <v>20000</v>
      </c>
      <c r="L29" s="14"/>
      <c r="M29" s="14"/>
      <c r="N29" s="14"/>
      <c r="O29" s="14"/>
      <c r="P29" s="7"/>
      <c r="Q29" s="14"/>
      <c r="R29" s="14"/>
      <c r="S29" s="14"/>
      <c r="T29" s="14"/>
      <c r="U29" s="14"/>
      <c r="V29" s="14"/>
      <c r="W29" s="14"/>
    </row>
    <row r="30" ht="30" customHeight="1" spans="1:23">
      <c r="A30" s="7" t="s">
        <v>284</v>
      </c>
      <c r="B30" s="7" t="s">
        <v>304</v>
      </c>
      <c r="C30" s="7" t="s">
        <v>303</v>
      </c>
      <c r="D30" s="7" t="s">
        <v>71</v>
      </c>
      <c r="E30" s="7" t="s">
        <v>103</v>
      </c>
      <c r="F30" s="7" t="s">
        <v>104</v>
      </c>
      <c r="G30" s="7" t="s">
        <v>292</v>
      </c>
      <c r="H30" s="7" t="s">
        <v>258</v>
      </c>
      <c r="I30" s="8">
        <v>128700</v>
      </c>
      <c r="J30" s="8">
        <v>128700</v>
      </c>
      <c r="K30" s="8">
        <v>128700</v>
      </c>
      <c r="L30" s="14"/>
      <c r="M30" s="14"/>
      <c r="N30" s="14"/>
      <c r="O30" s="14"/>
      <c r="P30" s="7"/>
      <c r="Q30" s="14"/>
      <c r="R30" s="14"/>
      <c r="S30" s="14"/>
      <c r="T30" s="14"/>
      <c r="U30" s="14"/>
      <c r="V30" s="14"/>
      <c r="W30" s="14"/>
    </row>
    <row r="31" ht="30" customHeight="1" spans="1:23">
      <c r="A31" s="7" t="s">
        <v>284</v>
      </c>
      <c r="B31" s="7" t="s">
        <v>304</v>
      </c>
      <c r="C31" s="7" t="s">
        <v>303</v>
      </c>
      <c r="D31" s="7" t="s">
        <v>71</v>
      </c>
      <c r="E31" s="7" t="s">
        <v>103</v>
      </c>
      <c r="F31" s="7" t="s">
        <v>104</v>
      </c>
      <c r="G31" s="7" t="s">
        <v>294</v>
      </c>
      <c r="H31" s="7" t="s">
        <v>295</v>
      </c>
      <c r="I31" s="8">
        <v>217800</v>
      </c>
      <c r="J31" s="8">
        <v>217800</v>
      </c>
      <c r="K31" s="8">
        <v>217800</v>
      </c>
      <c r="L31" s="14"/>
      <c r="M31" s="14"/>
      <c r="N31" s="14"/>
      <c r="O31" s="14"/>
      <c r="P31" s="7"/>
      <c r="Q31" s="14"/>
      <c r="R31" s="14"/>
      <c r="S31" s="14"/>
      <c r="T31" s="14"/>
      <c r="U31" s="14"/>
      <c r="V31" s="14"/>
      <c r="W31" s="14"/>
    </row>
    <row r="32" ht="30" customHeight="1" spans="1:23">
      <c r="A32" s="7" t="s">
        <v>284</v>
      </c>
      <c r="B32" s="7" t="s">
        <v>304</v>
      </c>
      <c r="C32" s="7" t="s">
        <v>303</v>
      </c>
      <c r="D32" s="7" t="s">
        <v>71</v>
      </c>
      <c r="E32" s="7" t="s">
        <v>103</v>
      </c>
      <c r="F32" s="7" t="s">
        <v>104</v>
      </c>
      <c r="G32" s="7" t="s">
        <v>307</v>
      </c>
      <c r="H32" s="7" t="s">
        <v>308</v>
      </c>
      <c r="I32" s="8">
        <v>318000</v>
      </c>
      <c r="J32" s="8">
        <v>318000</v>
      </c>
      <c r="K32" s="8">
        <v>318000</v>
      </c>
      <c r="L32" s="14"/>
      <c r="M32" s="14"/>
      <c r="N32" s="14"/>
      <c r="O32" s="14"/>
      <c r="P32" s="7"/>
      <c r="Q32" s="14"/>
      <c r="R32" s="14"/>
      <c r="S32" s="14"/>
      <c r="T32" s="14"/>
      <c r="U32" s="14"/>
      <c r="V32" s="14"/>
      <c r="W32" s="14"/>
    </row>
    <row r="33" ht="30" customHeight="1" spans="1:23">
      <c r="A33" s="7" t="s">
        <v>284</v>
      </c>
      <c r="B33" s="7" t="s">
        <v>304</v>
      </c>
      <c r="C33" s="7" t="s">
        <v>303</v>
      </c>
      <c r="D33" s="7" t="s">
        <v>71</v>
      </c>
      <c r="E33" s="7" t="s">
        <v>103</v>
      </c>
      <c r="F33" s="7" t="s">
        <v>104</v>
      </c>
      <c r="G33" s="7" t="s">
        <v>301</v>
      </c>
      <c r="H33" s="7" t="s">
        <v>302</v>
      </c>
      <c r="I33" s="8">
        <v>150000</v>
      </c>
      <c r="J33" s="8">
        <v>150000</v>
      </c>
      <c r="K33" s="8">
        <v>150000</v>
      </c>
      <c r="L33" s="14"/>
      <c r="M33" s="14"/>
      <c r="N33" s="14"/>
      <c r="O33" s="14"/>
      <c r="P33" s="7"/>
      <c r="Q33" s="14"/>
      <c r="R33" s="14"/>
      <c r="S33" s="14"/>
      <c r="T33" s="14"/>
      <c r="U33" s="14"/>
      <c r="V33" s="14"/>
      <c r="W33" s="14"/>
    </row>
    <row r="34" ht="30" customHeight="1" spans="1:23">
      <c r="A34" s="7" t="s">
        <v>284</v>
      </c>
      <c r="B34" s="7" t="s">
        <v>304</v>
      </c>
      <c r="C34" s="7" t="s">
        <v>303</v>
      </c>
      <c r="D34" s="7" t="s">
        <v>71</v>
      </c>
      <c r="E34" s="7" t="s">
        <v>103</v>
      </c>
      <c r="F34" s="7" t="s">
        <v>104</v>
      </c>
      <c r="G34" s="7" t="s">
        <v>301</v>
      </c>
      <c r="H34" s="7" t="s">
        <v>302</v>
      </c>
      <c r="I34" s="8">
        <v>8000</v>
      </c>
      <c r="J34" s="8">
        <v>8000</v>
      </c>
      <c r="K34" s="8">
        <v>8000</v>
      </c>
      <c r="L34" s="14"/>
      <c r="M34" s="14"/>
      <c r="N34" s="14"/>
      <c r="O34" s="14"/>
      <c r="P34" s="7"/>
      <c r="Q34" s="14"/>
      <c r="R34" s="14"/>
      <c r="S34" s="14"/>
      <c r="T34" s="14"/>
      <c r="U34" s="14"/>
      <c r="V34" s="14"/>
      <c r="W34" s="14"/>
    </row>
    <row r="35" ht="30" customHeight="1" spans="1:23">
      <c r="A35" s="7" t="s">
        <v>284</v>
      </c>
      <c r="B35" s="7" t="s">
        <v>304</v>
      </c>
      <c r="C35" s="7" t="s">
        <v>303</v>
      </c>
      <c r="D35" s="7" t="s">
        <v>71</v>
      </c>
      <c r="E35" s="7" t="s">
        <v>103</v>
      </c>
      <c r="F35" s="7" t="s">
        <v>104</v>
      </c>
      <c r="G35" s="7" t="s">
        <v>296</v>
      </c>
      <c r="H35" s="7" t="s">
        <v>250</v>
      </c>
      <c r="I35" s="8">
        <v>30000</v>
      </c>
      <c r="J35" s="8">
        <v>30000</v>
      </c>
      <c r="K35" s="8">
        <v>30000</v>
      </c>
      <c r="L35" s="14"/>
      <c r="M35" s="14"/>
      <c r="N35" s="14"/>
      <c r="O35" s="14"/>
      <c r="P35" s="7"/>
      <c r="Q35" s="14"/>
      <c r="R35" s="14"/>
      <c r="S35" s="14"/>
      <c r="T35" s="14"/>
      <c r="U35" s="14"/>
      <c r="V35" s="14"/>
      <c r="W35" s="14"/>
    </row>
    <row r="36" ht="30" customHeight="1" spans="1:23">
      <c r="A36" s="7"/>
      <c r="B36" s="7"/>
      <c r="C36" s="7" t="s">
        <v>309</v>
      </c>
      <c r="D36" s="7"/>
      <c r="E36" s="7"/>
      <c r="F36" s="7"/>
      <c r="G36" s="7"/>
      <c r="H36" s="7"/>
      <c r="I36" s="27">
        <v>195000</v>
      </c>
      <c r="J36" s="8">
        <v>195000</v>
      </c>
      <c r="K36" s="8">
        <v>195000</v>
      </c>
      <c r="L36" s="14"/>
      <c r="M36" s="14"/>
      <c r="N36" s="14"/>
      <c r="O36" s="14"/>
      <c r="P36" s="7"/>
      <c r="Q36" s="14"/>
      <c r="R36" s="14"/>
      <c r="S36" s="14"/>
      <c r="T36" s="14"/>
      <c r="U36" s="14"/>
      <c r="V36" s="14"/>
      <c r="W36" s="14"/>
    </row>
    <row r="37" ht="30" customHeight="1" spans="1:23">
      <c r="A37" s="7" t="s">
        <v>310</v>
      </c>
      <c r="B37" s="7" t="s">
        <v>311</v>
      </c>
      <c r="C37" s="7" t="s">
        <v>309</v>
      </c>
      <c r="D37" s="7" t="s">
        <v>71</v>
      </c>
      <c r="E37" s="7" t="s">
        <v>105</v>
      </c>
      <c r="F37" s="7" t="s">
        <v>106</v>
      </c>
      <c r="G37" s="7" t="s">
        <v>312</v>
      </c>
      <c r="H37" s="7" t="s">
        <v>259</v>
      </c>
      <c r="I37" s="8">
        <v>48644</v>
      </c>
      <c r="J37" s="8">
        <v>48644</v>
      </c>
      <c r="K37" s="8">
        <v>48644</v>
      </c>
      <c r="L37" s="14"/>
      <c r="M37" s="14"/>
      <c r="N37" s="14"/>
      <c r="O37" s="14"/>
      <c r="P37" s="7"/>
      <c r="Q37" s="14"/>
      <c r="R37" s="14"/>
      <c r="S37" s="14"/>
      <c r="T37" s="14"/>
      <c r="U37" s="14"/>
      <c r="V37" s="14"/>
      <c r="W37" s="14"/>
    </row>
    <row r="38" ht="30" customHeight="1" spans="1:23">
      <c r="A38" s="7" t="s">
        <v>310</v>
      </c>
      <c r="B38" s="7" t="s">
        <v>311</v>
      </c>
      <c r="C38" s="7" t="s">
        <v>309</v>
      </c>
      <c r="D38" s="7" t="s">
        <v>71</v>
      </c>
      <c r="E38" s="7" t="s">
        <v>105</v>
      </c>
      <c r="F38" s="7" t="s">
        <v>106</v>
      </c>
      <c r="G38" s="7" t="s">
        <v>312</v>
      </c>
      <c r="H38" s="7" t="s">
        <v>259</v>
      </c>
      <c r="I38" s="8">
        <v>9600</v>
      </c>
      <c r="J38" s="8">
        <v>9600</v>
      </c>
      <c r="K38" s="8">
        <v>9600</v>
      </c>
      <c r="L38" s="14"/>
      <c r="M38" s="14"/>
      <c r="N38" s="14"/>
      <c r="O38" s="14"/>
      <c r="P38" s="7"/>
      <c r="Q38" s="14"/>
      <c r="R38" s="14"/>
      <c r="S38" s="14"/>
      <c r="T38" s="14"/>
      <c r="U38" s="14"/>
      <c r="V38" s="14"/>
      <c r="W38" s="14"/>
    </row>
    <row r="39" ht="30" customHeight="1" spans="1:23">
      <c r="A39" s="7" t="s">
        <v>310</v>
      </c>
      <c r="B39" s="7" t="s">
        <v>311</v>
      </c>
      <c r="C39" s="7" t="s">
        <v>309</v>
      </c>
      <c r="D39" s="7" t="s">
        <v>71</v>
      </c>
      <c r="E39" s="7" t="s">
        <v>105</v>
      </c>
      <c r="F39" s="7" t="s">
        <v>106</v>
      </c>
      <c r="G39" s="7" t="s">
        <v>312</v>
      </c>
      <c r="H39" s="7" t="s">
        <v>259</v>
      </c>
      <c r="I39" s="8">
        <v>66996</v>
      </c>
      <c r="J39" s="8">
        <v>66996</v>
      </c>
      <c r="K39" s="8">
        <v>66996</v>
      </c>
      <c r="L39" s="14"/>
      <c r="M39" s="14"/>
      <c r="N39" s="14"/>
      <c r="O39" s="14"/>
      <c r="P39" s="7"/>
      <c r="Q39" s="14"/>
      <c r="R39" s="14"/>
      <c r="S39" s="14"/>
      <c r="T39" s="14"/>
      <c r="U39" s="14"/>
      <c r="V39" s="14"/>
      <c r="W39" s="14"/>
    </row>
    <row r="40" ht="30" customHeight="1" spans="1:23">
      <c r="A40" s="7" t="s">
        <v>310</v>
      </c>
      <c r="B40" s="7" t="s">
        <v>311</v>
      </c>
      <c r="C40" s="7" t="s">
        <v>309</v>
      </c>
      <c r="D40" s="7" t="s">
        <v>71</v>
      </c>
      <c r="E40" s="7" t="s">
        <v>105</v>
      </c>
      <c r="F40" s="7" t="s">
        <v>106</v>
      </c>
      <c r="G40" s="7" t="s">
        <v>312</v>
      </c>
      <c r="H40" s="7" t="s">
        <v>259</v>
      </c>
      <c r="I40" s="8">
        <v>4800</v>
      </c>
      <c r="J40" s="8">
        <v>4800</v>
      </c>
      <c r="K40" s="8">
        <v>4800</v>
      </c>
      <c r="L40" s="14"/>
      <c r="M40" s="14"/>
      <c r="N40" s="14"/>
      <c r="O40" s="14"/>
      <c r="P40" s="7"/>
      <c r="Q40" s="14"/>
      <c r="R40" s="14"/>
      <c r="S40" s="14"/>
      <c r="T40" s="14"/>
      <c r="U40" s="14"/>
      <c r="V40" s="14"/>
      <c r="W40" s="14"/>
    </row>
    <row r="41" ht="30" customHeight="1" spans="1:23">
      <c r="A41" s="7" t="s">
        <v>310</v>
      </c>
      <c r="B41" s="7" t="s">
        <v>311</v>
      </c>
      <c r="C41" s="7" t="s">
        <v>309</v>
      </c>
      <c r="D41" s="7" t="s">
        <v>71</v>
      </c>
      <c r="E41" s="7" t="s">
        <v>105</v>
      </c>
      <c r="F41" s="7" t="s">
        <v>106</v>
      </c>
      <c r="G41" s="7" t="s">
        <v>312</v>
      </c>
      <c r="H41" s="7" t="s">
        <v>259</v>
      </c>
      <c r="I41" s="8">
        <v>10000</v>
      </c>
      <c r="J41" s="8">
        <v>10000</v>
      </c>
      <c r="K41" s="8">
        <v>10000</v>
      </c>
      <c r="L41" s="14"/>
      <c r="M41" s="14"/>
      <c r="N41" s="14"/>
      <c r="O41" s="14"/>
      <c r="P41" s="7"/>
      <c r="Q41" s="14"/>
      <c r="R41" s="14"/>
      <c r="S41" s="14"/>
      <c r="T41" s="14"/>
      <c r="U41" s="14"/>
      <c r="V41" s="14"/>
      <c r="W41" s="14"/>
    </row>
    <row r="42" ht="30" customHeight="1" spans="1:23">
      <c r="A42" s="7" t="s">
        <v>310</v>
      </c>
      <c r="B42" s="7" t="s">
        <v>311</v>
      </c>
      <c r="C42" s="7" t="s">
        <v>309</v>
      </c>
      <c r="D42" s="7" t="s">
        <v>71</v>
      </c>
      <c r="E42" s="7" t="s">
        <v>105</v>
      </c>
      <c r="F42" s="7" t="s">
        <v>106</v>
      </c>
      <c r="G42" s="7" t="s">
        <v>297</v>
      </c>
      <c r="H42" s="7" t="s">
        <v>298</v>
      </c>
      <c r="I42" s="8">
        <v>34960</v>
      </c>
      <c r="J42" s="8">
        <v>34960</v>
      </c>
      <c r="K42" s="8">
        <v>34960</v>
      </c>
      <c r="L42" s="14"/>
      <c r="M42" s="14"/>
      <c r="N42" s="14"/>
      <c r="O42" s="14"/>
      <c r="P42" s="7"/>
      <c r="Q42" s="14"/>
      <c r="R42" s="14"/>
      <c r="S42" s="14"/>
      <c r="T42" s="14"/>
      <c r="U42" s="14"/>
      <c r="V42" s="14"/>
      <c r="W42" s="14"/>
    </row>
    <row r="43" ht="30" customHeight="1" spans="1:23">
      <c r="A43" s="7" t="s">
        <v>310</v>
      </c>
      <c r="B43" s="7" t="s">
        <v>311</v>
      </c>
      <c r="C43" s="7" t="s">
        <v>309</v>
      </c>
      <c r="D43" s="7" t="s">
        <v>71</v>
      </c>
      <c r="E43" s="7" t="s">
        <v>105</v>
      </c>
      <c r="F43" s="7" t="s">
        <v>106</v>
      </c>
      <c r="G43" s="7" t="s">
        <v>313</v>
      </c>
      <c r="H43" s="7" t="s">
        <v>314</v>
      </c>
      <c r="I43" s="8">
        <v>20000</v>
      </c>
      <c r="J43" s="8">
        <v>20000</v>
      </c>
      <c r="K43" s="8">
        <v>20000</v>
      </c>
      <c r="L43" s="14"/>
      <c r="M43" s="14"/>
      <c r="N43" s="14"/>
      <c r="O43" s="14"/>
      <c r="P43" s="7"/>
      <c r="Q43" s="14"/>
      <c r="R43" s="14"/>
      <c r="S43" s="14"/>
      <c r="T43" s="14"/>
      <c r="U43" s="14"/>
      <c r="V43" s="14"/>
      <c r="W43" s="14"/>
    </row>
    <row r="44" ht="30" customHeight="1" spans="1:23">
      <c r="A44" s="9" t="s">
        <v>57</v>
      </c>
      <c r="B44" s="9"/>
      <c r="C44" s="9"/>
      <c r="D44" s="9"/>
      <c r="E44" s="9"/>
      <c r="F44" s="9"/>
      <c r="G44" s="9"/>
      <c r="H44" s="9"/>
      <c r="I44" s="8">
        <v>3006000</v>
      </c>
      <c r="J44" s="8">
        <v>3006000</v>
      </c>
      <c r="K44" s="8">
        <v>3006000</v>
      </c>
      <c r="L44" s="14"/>
      <c r="M44" s="14"/>
      <c r="N44" s="14"/>
      <c r="O44" s="14"/>
      <c r="P44" s="14"/>
      <c r="Q44" s="14"/>
      <c r="R44" s="14"/>
      <c r="S44" s="14"/>
      <c r="T44" s="14"/>
      <c r="U44" s="14"/>
      <c r="V44" s="14"/>
      <c r="W44" s="14"/>
    </row>
  </sheetData>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60625" header="0.5" footer="0.5"/>
  <pageSetup paperSize="9" scale="55"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1"/>
  <sheetViews>
    <sheetView showZeros="0" topLeftCell="A22" workbookViewId="0">
      <selection activeCell="C6" sqref="C6"/>
    </sheetView>
  </sheetViews>
  <sheetFormatPr defaultColWidth="10.7083333333333" defaultRowHeight="12" customHeight="1"/>
  <cols>
    <col min="1" max="1" width="21.375" customWidth="1"/>
    <col min="2" max="2" width="50.7" customWidth="1"/>
    <col min="3" max="3" width="12.875" customWidth="1"/>
    <col min="4" max="4" width="14.75" customWidth="1"/>
    <col min="5" max="5" width="39.375" customWidth="1"/>
    <col min="6" max="6" width="6.5" customWidth="1"/>
    <col min="7" max="7" width="7.375" customWidth="1"/>
    <col min="8" max="8" width="6.375" customWidth="1"/>
    <col min="9" max="9" width="9.125" customWidth="1"/>
    <col min="10" max="10" width="50.125" customWidth="1"/>
  </cols>
  <sheetData>
    <row r="1" ht="15.75" customHeight="1" spans="1:10">
      <c r="A1" s="39" t="s">
        <v>315</v>
      </c>
      <c r="B1" s="33"/>
      <c r="C1" s="33"/>
      <c r="D1" s="33"/>
      <c r="E1" s="33"/>
      <c r="F1" s="33"/>
      <c r="G1" s="33"/>
      <c r="H1" s="33"/>
      <c r="I1" s="33"/>
      <c r="J1" s="33" t="s">
        <v>316</v>
      </c>
    </row>
    <row r="2" ht="29" customHeight="1" spans="1:10">
      <c r="A2" s="34" t="str">
        <f>"2025"&amp;"年部门项目支出绩效目标表（本次下达）"</f>
        <v>2025年部门项目支出绩效目标表（本次下达）</v>
      </c>
      <c r="B2" s="34"/>
      <c r="C2" s="34"/>
      <c r="D2" s="34"/>
      <c r="E2" s="34"/>
      <c r="F2" s="34"/>
      <c r="G2" s="34"/>
      <c r="H2" s="34"/>
      <c r="I2" s="34"/>
      <c r="J2" s="34"/>
    </row>
    <row r="3" ht="15.75" customHeight="1" spans="1:10">
      <c r="A3" s="73" t="str">
        <f>"单位名称："&amp;"楚雄彝族自治州统计局"</f>
        <v>单位名称：楚雄彝族自治州统计局</v>
      </c>
      <c r="B3" s="74"/>
      <c r="C3" s="66"/>
      <c r="D3" s="66"/>
      <c r="E3" s="66"/>
      <c r="F3" s="67"/>
      <c r="G3" s="66"/>
      <c r="H3" s="67"/>
      <c r="I3" s="67"/>
      <c r="J3" s="67"/>
    </row>
    <row r="4" ht="60" customHeight="1" spans="1:10">
      <c r="A4" s="68" t="s">
        <v>317</v>
      </c>
      <c r="B4" s="68" t="s">
        <v>318</v>
      </c>
      <c r="C4" s="68" t="s">
        <v>319</v>
      </c>
      <c r="D4" s="68" t="s">
        <v>320</v>
      </c>
      <c r="E4" s="68" t="s">
        <v>321</v>
      </c>
      <c r="F4" s="68" t="s">
        <v>322</v>
      </c>
      <c r="G4" s="68" t="s">
        <v>323</v>
      </c>
      <c r="H4" s="68" t="s">
        <v>324</v>
      </c>
      <c r="I4" s="68" t="s">
        <v>325</v>
      </c>
      <c r="J4" s="68" t="s">
        <v>326</v>
      </c>
    </row>
    <row r="5" ht="47.5" customHeight="1" spans="1:10">
      <c r="A5" s="69">
        <v>1</v>
      </c>
      <c r="B5" s="69">
        <v>2</v>
      </c>
      <c r="C5" s="70">
        <v>3</v>
      </c>
      <c r="D5" s="69">
        <v>4</v>
      </c>
      <c r="E5" s="69">
        <v>5</v>
      </c>
      <c r="F5" s="69">
        <v>6</v>
      </c>
      <c r="G5" s="69">
        <v>7</v>
      </c>
      <c r="H5" s="69">
        <v>8</v>
      </c>
      <c r="I5" s="69">
        <v>9</v>
      </c>
      <c r="J5" s="69">
        <v>10</v>
      </c>
    </row>
    <row r="6" ht="47.5" customHeight="1" spans="1:10">
      <c r="A6" s="71" t="s">
        <v>71</v>
      </c>
      <c r="B6" s="71"/>
      <c r="C6" s="71"/>
      <c r="D6" s="71"/>
      <c r="E6" s="72"/>
      <c r="F6" s="71"/>
      <c r="G6" s="71"/>
      <c r="H6" s="71"/>
      <c r="I6" s="71"/>
      <c r="J6" s="71"/>
    </row>
    <row r="7" ht="42" customHeight="1" spans="1:10">
      <c r="A7" s="71" t="s">
        <v>299</v>
      </c>
      <c r="B7" s="72" t="s">
        <v>327</v>
      </c>
      <c r="C7" s="71"/>
      <c r="D7" s="71"/>
      <c r="E7" s="72"/>
      <c r="F7" s="71"/>
      <c r="G7" s="71"/>
      <c r="H7" s="71"/>
      <c r="I7" s="71"/>
      <c r="J7" s="71"/>
    </row>
    <row r="8" ht="26" customHeight="1" spans="1:10">
      <c r="A8" s="71"/>
      <c r="B8" s="71"/>
      <c r="C8" s="70" t="s">
        <v>328</v>
      </c>
      <c r="D8" s="70" t="s">
        <v>329</v>
      </c>
      <c r="E8" s="72" t="s">
        <v>330</v>
      </c>
      <c r="F8" s="70" t="s">
        <v>331</v>
      </c>
      <c r="G8" s="70" t="s">
        <v>85</v>
      </c>
      <c r="H8" s="70" t="s">
        <v>332</v>
      </c>
      <c r="I8" s="70" t="s">
        <v>333</v>
      </c>
      <c r="J8" s="72" t="s">
        <v>334</v>
      </c>
    </row>
    <row r="9" ht="26" customHeight="1" spans="1:10">
      <c r="A9" s="7"/>
      <c r="B9" s="7"/>
      <c r="C9" s="70" t="s">
        <v>335</v>
      </c>
      <c r="D9" s="70" t="s">
        <v>336</v>
      </c>
      <c r="E9" s="72" t="s">
        <v>337</v>
      </c>
      <c r="F9" s="70" t="s">
        <v>338</v>
      </c>
      <c r="G9" s="70" t="s">
        <v>339</v>
      </c>
      <c r="H9" s="70" t="s">
        <v>340</v>
      </c>
      <c r="I9" s="70" t="s">
        <v>333</v>
      </c>
      <c r="J9" s="72" t="s">
        <v>341</v>
      </c>
    </row>
    <row r="10" ht="26" customHeight="1" spans="1:10">
      <c r="A10" s="7"/>
      <c r="B10" s="7"/>
      <c r="C10" s="70" t="s">
        <v>342</v>
      </c>
      <c r="D10" s="70" t="s">
        <v>343</v>
      </c>
      <c r="E10" s="72" t="s">
        <v>344</v>
      </c>
      <c r="F10" s="70" t="s">
        <v>331</v>
      </c>
      <c r="G10" s="70" t="s">
        <v>345</v>
      </c>
      <c r="H10" s="70" t="s">
        <v>340</v>
      </c>
      <c r="I10" s="70" t="s">
        <v>333</v>
      </c>
      <c r="J10" s="72" t="s">
        <v>346</v>
      </c>
    </row>
    <row r="11" ht="75" customHeight="1" spans="1:10">
      <c r="A11" s="71" t="s">
        <v>287</v>
      </c>
      <c r="B11" s="72" t="s">
        <v>347</v>
      </c>
      <c r="C11" s="7"/>
      <c r="D11" s="7"/>
      <c r="E11" s="75"/>
      <c r="F11" s="7"/>
      <c r="G11" s="7"/>
      <c r="H11" s="7"/>
      <c r="I11" s="7"/>
      <c r="J11" s="7"/>
    </row>
    <row r="12" ht="33" customHeight="1" spans="1:10">
      <c r="A12" s="7"/>
      <c r="B12" s="7"/>
      <c r="C12" s="70" t="s">
        <v>328</v>
      </c>
      <c r="D12" s="70" t="s">
        <v>329</v>
      </c>
      <c r="E12" s="72" t="s">
        <v>348</v>
      </c>
      <c r="F12" s="70" t="s">
        <v>338</v>
      </c>
      <c r="G12" s="70" t="s">
        <v>349</v>
      </c>
      <c r="H12" s="70" t="s">
        <v>340</v>
      </c>
      <c r="I12" s="70" t="s">
        <v>333</v>
      </c>
      <c r="J12" s="72" t="s">
        <v>350</v>
      </c>
    </row>
    <row r="13" ht="32" customHeight="1" spans="1:10">
      <c r="A13" s="7"/>
      <c r="B13" s="7"/>
      <c r="C13" s="70" t="s">
        <v>335</v>
      </c>
      <c r="D13" s="70" t="s">
        <v>336</v>
      </c>
      <c r="E13" s="72" t="s">
        <v>351</v>
      </c>
      <c r="F13" s="70" t="s">
        <v>331</v>
      </c>
      <c r="G13" s="70" t="s">
        <v>352</v>
      </c>
      <c r="H13" s="70" t="s">
        <v>340</v>
      </c>
      <c r="I13" s="70" t="s">
        <v>333</v>
      </c>
      <c r="J13" s="72" t="s">
        <v>353</v>
      </c>
    </row>
    <row r="14" ht="27" customHeight="1" spans="1:10">
      <c r="A14" s="7"/>
      <c r="B14" s="7"/>
      <c r="C14" s="70" t="s">
        <v>342</v>
      </c>
      <c r="D14" s="70" t="s">
        <v>343</v>
      </c>
      <c r="E14" s="72" t="s">
        <v>344</v>
      </c>
      <c r="F14" s="70" t="s">
        <v>331</v>
      </c>
      <c r="G14" s="70" t="s">
        <v>354</v>
      </c>
      <c r="H14" s="70" t="s">
        <v>340</v>
      </c>
      <c r="I14" s="70" t="s">
        <v>333</v>
      </c>
      <c r="J14" s="72" t="s">
        <v>355</v>
      </c>
    </row>
    <row r="15" ht="70" customHeight="1" spans="1:10">
      <c r="A15" s="71" t="s">
        <v>283</v>
      </c>
      <c r="B15" s="72" t="s">
        <v>356</v>
      </c>
      <c r="C15" s="7"/>
      <c r="D15" s="7"/>
      <c r="E15" s="75"/>
      <c r="F15" s="7"/>
      <c r="G15" s="7"/>
      <c r="H15" s="7"/>
      <c r="I15" s="7"/>
      <c r="J15" s="7"/>
    </row>
    <row r="16" ht="38" customHeight="1" spans="1:10">
      <c r="A16" s="7"/>
      <c r="B16" s="7"/>
      <c r="C16" s="70" t="s">
        <v>328</v>
      </c>
      <c r="D16" s="70" t="s">
        <v>329</v>
      </c>
      <c r="E16" s="72" t="s">
        <v>357</v>
      </c>
      <c r="F16" s="70" t="s">
        <v>338</v>
      </c>
      <c r="G16" s="70" t="s">
        <v>358</v>
      </c>
      <c r="H16" s="70" t="s">
        <v>332</v>
      </c>
      <c r="I16" s="70" t="s">
        <v>333</v>
      </c>
      <c r="J16" s="72" t="s">
        <v>359</v>
      </c>
    </row>
    <row r="17" ht="28" customHeight="1" spans="1:10">
      <c r="A17" s="7"/>
      <c r="B17" s="7"/>
      <c r="C17" s="70" t="s">
        <v>335</v>
      </c>
      <c r="D17" s="70" t="s">
        <v>336</v>
      </c>
      <c r="E17" s="72" t="s">
        <v>360</v>
      </c>
      <c r="F17" s="70" t="s">
        <v>331</v>
      </c>
      <c r="G17" s="70" t="s">
        <v>361</v>
      </c>
      <c r="H17" s="70" t="s">
        <v>362</v>
      </c>
      <c r="I17" s="70" t="s">
        <v>333</v>
      </c>
      <c r="J17" s="72" t="s">
        <v>363</v>
      </c>
    </row>
    <row r="18" ht="28" customHeight="1" spans="1:10">
      <c r="A18" s="7"/>
      <c r="B18" s="7"/>
      <c r="C18" s="70" t="s">
        <v>342</v>
      </c>
      <c r="D18" s="70" t="s">
        <v>343</v>
      </c>
      <c r="E18" s="72" t="s">
        <v>343</v>
      </c>
      <c r="F18" s="70" t="s">
        <v>331</v>
      </c>
      <c r="G18" s="70" t="s">
        <v>364</v>
      </c>
      <c r="H18" s="70" t="s">
        <v>340</v>
      </c>
      <c r="I18" s="70" t="s">
        <v>333</v>
      </c>
      <c r="J18" s="72" t="s">
        <v>365</v>
      </c>
    </row>
    <row r="19" ht="52" customHeight="1" spans="1:10">
      <c r="A19" s="71" t="s">
        <v>309</v>
      </c>
      <c r="B19" s="72" t="s">
        <v>366</v>
      </c>
      <c r="C19" s="7"/>
      <c r="D19" s="7"/>
      <c r="E19" s="75"/>
      <c r="F19" s="7"/>
      <c r="G19" s="7"/>
      <c r="H19" s="7"/>
      <c r="I19" s="7"/>
      <c r="J19" s="7"/>
    </row>
    <row r="20" ht="26" customHeight="1" spans="1:10">
      <c r="A20" s="7"/>
      <c r="B20" s="7"/>
      <c r="C20" s="70" t="s">
        <v>328</v>
      </c>
      <c r="D20" s="70" t="s">
        <v>367</v>
      </c>
      <c r="E20" s="72" t="s">
        <v>368</v>
      </c>
      <c r="F20" s="70" t="s">
        <v>338</v>
      </c>
      <c r="G20" s="70" t="s">
        <v>369</v>
      </c>
      <c r="H20" s="70" t="s">
        <v>370</v>
      </c>
      <c r="I20" s="70" t="s">
        <v>333</v>
      </c>
      <c r="J20" s="72" t="s">
        <v>371</v>
      </c>
    </row>
    <row r="21" ht="26" customHeight="1" spans="1:10">
      <c r="A21" s="7"/>
      <c r="B21" s="7"/>
      <c r="C21" s="70" t="s">
        <v>335</v>
      </c>
      <c r="D21" s="70" t="s">
        <v>336</v>
      </c>
      <c r="E21" s="72" t="s">
        <v>372</v>
      </c>
      <c r="F21" s="70" t="s">
        <v>331</v>
      </c>
      <c r="G21" s="70" t="s">
        <v>373</v>
      </c>
      <c r="H21" s="70" t="s">
        <v>374</v>
      </c>
      <c r="I21" s="70" t="s">
        <v>333</v>
      </c>
      <c r="J21" s="72" t="s">
        <v>375</v>
      </c>
    </row>
    <row r="22" ht="52" customHeight="1" spans="1:10">
      <c r="A22" s="7"/>
      <c r="B22" s="7"/>
      <c r="C22" s="70" t="s">
        <v>342</v>
      </c>
      <c r="D22" s="70" t="s">
        <v>343</v>
      </c>
      <c r="E22" s="72" t="s">
        <v>376</v>
      </c>
      <c r="F22" s="70" t="s">
        <v>331</v>
      </c>
      <c r="G22" s="70" t="s">
        <v>345</v>
      </c>
      <c r="H22" s="70" t="s">
        <v>340</v>
      </c>
      <c r="I22" s="70" t="s">
        <v>333</v>
      </c>
      <c r="J22" s="72" t="s">
        <v>377</v>
      </c>
    </row>
    <row r="23" ht="176" customHeight="1" spans="1:10">
      <c r="A23" s="71" t="s">
        <v>303</v>
      </c>
      <c r="B23" s="72" t="s">
        <v>378</v>
      </c>
      <c r="C23" s="7"/>
      <c r="D23" s="7"/>
      <c r="E23" s="75"/>
      <c r="F23" s="7"/>
      <c r="G23" s="7"/>
      <c r="H23" s="7"/>
      <c r="I23" s="7"/>
      <c r="J23" s="7"/>
    </row>
    <row r="24" ht="40" customHeight="1" spans="1:10">
      <c r="A24" s="7"/>
      <c r="B24" s="7"/>
      <c r="C24" s="70" t="s">
        <v>328</v>
      </c>
      <c r="D24" s="70" t="s">
        <v>329</v>
      </c>
      <c r="E24" s="72" t="s">
        <v>379</v>
      </c>
      <c r="F24" s="70" t="s">
        <v>331</v>
      </c>
      <c r="G24" s="70" t="s">
        <v>380</v>
      </c>
      <c r="H24" s="70" t="s">
        <v>332</v>
      </c>
      <c r="I24" s="70" t="s">
        <v>333</v>
      </c>
      <c r="J24" s="72" t="s">
        <v>381</v>
      </c>
    </row>
    <row r="25" ht="65" customHeight="1" spans="1:10">
      <c r="A25" s="7"/>
      <c r="B25" s="7"/>
      <c r="C25" s="70" t="s">
        <v>328</v>
      </c>
      <c r="D25" s="70" t="s">
        <v>329</v>
      </c>
      <c r="E25" s="72" t="s">
        <v>382</v>
      </c>
      <c r="F25" s="70" t="s">
        <v>331</v>
      </c>
      <c r="G25" s="70" t="s">
        <v>383</v>
      </c>
      <c r="H25" s="70" t="s">
        <v>384</v>
      </c>
      <c r="I25" s="70" t="s">
        <v>333</v>
      </c>
      <c r="J25" s="76" t="s">
        <v>385</v>
      </c>
    </row>
    <row r="26" ht="26" customHeight="1" spans="1:10">
      <c r="A26" s="7"/>
      <c r="B26" s="7"/>
      <c r="C26" s="70" t="s">
        <v>328</v>
      </c>
      <c r="D26" s="70" t="s">
        <v>329</v>
      </c>
      <c r="E26" s="72" t="s">
        <v>386</v>
      </c>
      <c r="F26" s="70" t="s">
        <v>331</v>
      </c>
      <c r="G26" s="70" t="s">
        <v>387</v>
      </c>
      <c r="H26" s="70" t="s">
        <v>384</v>
      </c>
      <c r="I26" s="70" t="s">
        <v>333</v>
      </c>
      <c r="J26" s="72" t="s">
        <v>388</v>
      </c>
    </row>
    <row r="27" ht="26" customHeight="1" spans="1:10">
      <c r="A27" s="7"/>
      <c r="B27" s="7"/>
      <c r="C27" s="70" t="s">
        <v>328</v>
      </c>
      <c r="D27" s="70" t="s">
        <v>329</v>
      </c>
      <c r="E27" s="72" t="s">
        <v>389</v>
      </c>
      <c r="F27" s="70" t="s">
        <v>338</v>
      </c>
      <c r="G27" s="70" t="s">
        <v>390</v>
      </c>
      <c r="H27" s="70" t="s">
        <v>391</v>
      </c>
      <c r="I27" s="70" t="s">
        <v>333</v>
      </c>
      <c r="J27" s="72" t="s">
        <v>392</v>
      </c>
    </row>
    <row r="28" ht="26" customHeight="1" spans="1:10">
      <c r="A28" s="7"/>
      <c r="B28" s="7"/>
      <c r="C28" s="70" t="s">
        <v>328</v>
      </c>
      <c r="D28" s="70" t="s">
        <v>329</v>
      </c>
      <c r="E28" s="72" t="s">
        <v>393</v>
      </c>
      <c r="F28" s="70" t="s">
        <v>331</v>
      </c>
      <c r="G28" s="70" t="s">
        <v>390</v>
      </c>
      <c r="H28" s="70" t="s">
        <v>370</v>
      </c>
      <c r="I28" s="70" t="s">
        <v>333</v>
      </c>
      <c r="J28" s="72" t="s">
        <v>394</v>
      </c>
    </row>
    <row r="29" ht="26" customHeight="1" spans="1:10">
      <c r="A29" s="7"/>
      <c r="B29" s="7"/>
      <c r="C29" s="70" t="s">
        <v>335</v>
      </c>
      <c r="D29" s="70" t="s">
        <v>336</v>
      </c>
      <c r="E29" s="72" t="s">
        <v>395</v>
      </c>
      <c r="F29" s="70" t="s">
        <v>338</v>
      </c>
      <c r="G29" s="70" t="s">
        <v>390</v>
      </c>
      <c r="H29" s="70" t="s">
        <v>396</v>
      </c>
      <c r="I29" s="70" t="s">
        <v>333</v>
      </c>
      <c r="J29" s="72" t="s">
        <v>397</v>
      </c>
    </row>
    <row r="30" ht="26" customHeight="1" spans="1:10">
      <c r="A30" s="7"/>
      <c r="B30" s="7"/>
      <c r="C30" s="70" t="s">
        <v>335</v>
      </c>
      <c r="D30" s="70" t="s">
        <v>398</v>
      </c>
      <c r="E30" s="72" t="s">
        <v>399</v>
      </c>
      <c r="F30" s="70" t="s">
        <v>338</v>
      </c>
      <c r="G30" s="70" t="s">
        <v>93</v>
      </c>
      <c r="H30" s="70" t="s">
        <v>391</v>
      </c>
      <c r="I30" s="70" t="s">
        <v>333</v>
      </c>
      <c r="J30" s="72" t="s">
        <v>400</v>
      </c>
    </row>
    <row r="31" ht="38" customHeight="1" spans="1:10">
      <c r="A31" s="7"/>
      <c r="B31" s="7"/>
      <c r="C31" s="70" t="s">
        <v>342</v>
      </c>
      <c r="D31" s="70" t="s">
        <v>343</v>
      </c>
      <c r="E31" s="72" t="s">
        <v>344</v>
      </c>
      <c r="F31" s="70" t="s">
        <v>331</v>
      </c>
      <c r="G31" s="70" t="s">
        <v>345</v>
      </c>
      <c r="H31" s="70" t="s">
        <v>340</v>
      </c>
      <c r="I31" s="70" t="s">
        <v>333</v>
      </c>
      <c r="J31" s="72" t="s">
        <v>401</v>
      </c>
    </row>
  </sheetData>
  <mergeCells count="3">
    <mergeCell ref="A1:J1"/>
    <mergeCell ref="A2:J2"/>
    <mergeCell ref="A3:B3"/>
  </mergeCells>
  <printOptions horizontalCentered="1"/>
  <pageMargins left="0.357638888888889" right="0.357638888888889" top="0.60625" bottom="0.60625" header="0.5" footer="0.5"/>
  <pageSetup paperSize="9" scale="6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谢家升</cp:lastModifiedBy>
  <dcterms:created xsi:type="dcterms:W3CDTF">2025-02-17T06:57:03Z</dcterms:created>
  <dcterms:modified xsi:type="dcterms:W3CDTF">2025-02-17T09:35:09Z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DEE4706B2E6147C997A0A46D4B66484F</vt:lpwstr>
  </property>
  <property fmtid="{D5CDD505-2E9C-101B-9397-08002B2CF9AE}" pid="3" name="KSOProductBuildVer">
    <vt:lpwstr>2052-11.8.2.12309</vt:lpwstr>
  </property>
</Properties>
</file>